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<sst xmlns="http://schemas.openxmlformats.org/spreadsheetml/2006/main" count="26" uniqueCount="26">
  <si>
    <t xml:space="preserve">Приложение № 3 </t>
  </si>
  <si>
    <t xml:space="preserve">Расчет начальной (максимальной) цены договора</t>
  </si>
  <si>
    <t xml:space="preserve">Предмет закупки: </t>
  </si>
  <si>
    <r>
      <rPr>
        <sz val="12"/>
        <rFont val="Times New Roman"/>
      </rPr>
      <t xml:space="preserve">Конкурс в электронной форме на право заключ</t>
    </r>
    <r>
      <rPr>
        <sz val="12"/>
        <rFont val="Times New Roman"/>
      </rPr>
      <t>ения</t>
    </r>
    <r>
      <rPr>
        <sz val="12"/>
        <rFont val="Times New Roman"/>
      </rPr>
      <t xml:space="preserve"> договора на </t>
    </r>
    <r>
      <rPr>
        <sz val="12"/>
        <rFont val="Times New Roman"/>
      </rPr>
      <t xml:space="preserve">выполнение работ по разработке мастер-плана развития туристской территории </t>
    </r>
    <r>
      <rPr>
        <sz val="12"/>
        <rFont val="Times New Roman"/>
      </rPr>
      <t>«</t>
    </r>
    <r>
      <rPr>
        <sz val="12"/>
        <rFont val="Times New Roman"/>
      </rPr>
      <t xml:space="preserve">Всероссийский пляжный семейный курорт «Новая Анапа» (Краснодарский край, город-курорт Анапа)</t>
    </r>
  </si>
  <si>
    <t xml:space="preserve">Начало поставки (выполнения работ/оказания услуг):</t>
  </si>
  <si>
    <t xml:space="preserve">Март 2023 года</t>
  </si>
  <si>
    <t xml:space="preserve">Окончание поставки (выполнения работ/оказания услуг):</t>
  </si>
  <si>
    <t xml:space="preserve">Апрель 2024 года</t>
  </si>
  <si>
    <t xml:space="preserve">Метод определения начальной (максимальной) цены договора: </t>
  </si>
  <si>
    <r>
      <rPr>
        <sz val="12"/>
        <rFont val="Times New Roman"/>
      </rPr>
      <t xml:space="preserve">Метод сопоставимых рыночных цен (анализ рынка)</t>
    </r>
  </si>
  <si>
    <t xml:space="preserve">Дата общего расчета:</t>
  </si>
  <si>
    <t>___.03.2023</t>
  </si>
  <si>
    <t xml:space="preserve">Наименование продукции (работ, услуг)</t>
  </si>
  <si>
    <t xml:space="preserve">Единица измерения </t>
  </si>
  <si>
    <t xml:space="preserve">Цена (за единицу), руб.</t>
  </si>
  <si>
    <t xml:space="preserve">Количество услуг (товара)</t>
  </si>
  <si>
    <t xml:space="preserve">Стоимость услуг (товара), руб. </t>
  </si>
  <si>
    <t xml:space="preserve">Источник информации</t>
  </si>
  <si>
    <t xml:space="preserve">Средняя цена</t>
  </si>
  <si>
    <t xml:space="preserve">коммерческое предложение №1</t>
  </si>
  <si>
    <t xml:space="preserve">коммерческое предложение №2</t>
  </si>
  <si>
    <t xml:space="preserve">коммерческое предложение №3</t>
  </si>
  <si>
    <t>ИТОГО:</t>
  </si>
  <si>
    <r>
      <rPr>
        <sz val="12"/>
        <rFont val="Times New Roman"/>
      </rPr>
      <t>I</t>
    </r>
    <r>
      <rPr>
        <sz val="12"/>
        <rFont val="Times New Roman"/>
      </rPr>
      <t xml:space="preserve"> Этап. Разработка Мастер-плана </t>
    </r>
  </si>
  <si>
    <t>усл.ед.</t>
  </si>
  <si>
    <r>
      <rPr>
        <sz val="12"/>
        <rFont val="Times New Roman"/>
      </rPr>
      <t>II</t>
    </r>
    <r>
      <rPr>
        <sz val="12"/>
        <rFont val="Times New Roman"/>
      </rPr>
      <t xml:space="preserve"> Этап. Разработка Мастер-плана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</si>
</sst>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0;-#,##0.00"/>
  </numFmts>
  <fonts count="5">
    <font>
      <name val="Calibri"/>
      <sz val="11.000000"/>
    </font>
    <font>
      <name val="Arial"/>
      <color theme="1"/>
      <sz val="10.000000"/>
    </font>
    <font>
      <name val="Times New Roman"/>
      <sz val="12.000000"/>
    </font>
    <font>
      <name val="Times New Roman"/>
      <b/>
      <sz val="12.000000"/>
    </font>
    <font>
      <name val="Liberation Serif;Times New Roma"/>
      <sz val="11.000000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EEEEEE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fontId="0" fillId="0" borderId="0" numFmtId="0" applyNumberFormat="1" applyFont="1" applyFill="1" applyBorder="1" quotePrefix="0"/>
  </cellStyleXfs>
  <cellXfs count="25">
    <xf fontId="1" fillId="0" borderId="0" numFmtId="0" xfId="0" applyFont="1" quotePrefix="0"/>
    <xf fontId="2" fillId="0" borderId="0" numFmtId="0" xfId="0" applyFont="1" quotePrefix="0"/>
    <xf fontId="2" fillId="0" borderId="0" numFmtId="0" xfId="0" applyFont="1" applyAlignment="1" quotePrefix="0">
      <alignment horizontal="right" vertical="center"/>
    </xf>
    <xf fontId="3" fillId="0" borderId="0" numFmtId="0" xfId="0" applyFont="1" quotePrefix="0"/>
    <xf fontId="2" fillId="0" borderId="0" numFmtId="0" xfId="0" applyFont="1" applyAlignment="1" quotePrefix="0">
      <alignment horizontal="center" wrapText="1"/>
    </xf>
    <xf fontId="2" fillId="0" borderId="1" numFmtId="0" xfId="0" applyFont="1" applyBorder="1" applyAlignment="1" quotePrefix="0">
      <alignment horizontal="center" vertical="center" wrapText="1"/>
    </xf>
    <xf fontId="4" fillId="0" borderId="0" numFmtId="0" xfId="0" applyFont="1" quotePrefix="0"/>
    <xf fontId="2" fillId="0" borderId="0" numFmtId="0" xfId="0" applyFont="1" applyAlignment="1" quotePrefix="0">
      <alignment horizontal="center" vertical="center"/>
    </xf>
    <xf fontId="2" fillId="0" borderId="1" numFmtId="0" xfId="0" applyFont="1" applyBorder="1" applyAlignment="1" quotePrefix="0">
      <alignment horizontal="center" vertical="center"/>
    </xf>
    <xf fontId="2" fillId="0" borderId="0" numFmtId="0" xfId="0" applyFont="1" applyAlignment="1" quotePrefix="0">
      <alignment horizontal="left" vertical="center"/>
    </xf>
    <xf fontId="2" fillId="0" borderId="1" numFmtId="14" xfId="0" applyNumberFormat="1" applyFont="1" applyBorder="1" applyAlignment="1" quotePrefix="0">
      <alignment horizontal="center" vertical="center"/>
    </xf>
    <xf fontId="2" fillId="0" borderId="2" numFmtId="0" xfId="0" applyFont="1" applyBorder="1" applyAlignment="1" quotePrefix="0">
      <alignment horizontal="center" vertical="center" wrapText="1"/>
    </xf>
    <xf fontId="2" fillId="0" borderId="3" numFmtId="0" xfId="0" applyFont="1" applyBorder="1" applyAlignment="1" quotePrefix="0">
      <alignment horizontal="center" vertical="center" wrapText="1"/>
    </xf>
    <xf fontId="2" fillId="0" borderId="4" numFmtId="0" xfId="0" applyFont="1" applyBorder="1" applyAlignment="1" quotePrefix="0">
      <alignment horizontal="center" vertical="center" wrapText="1"/>
    </xf>
    <xf fontId="2" fillId="0" borderId="5" numFmtId="0" xfId="0" applyFont="1" applyBorder="1" applyAlignment="1" quotePrefix="0">
      <alignment horizontal="center" vertical="center" wrapText="1"/>
    </xf>
    <xf fontId="2" fillId="0" borderId="6" numFmtId="0" xfId="0" applyFont="1" applyBorder="1" applyAlignment="1" quotePrefix="0">
      <alignment horizontal="center" vertical="center" wrapText="1"/>
    </xf>
    <xf fontId="2" fillId="2" borderId="2" numFmtId="0" xfId="0" applyFont="1" applyFill="1" applyBorder="1" applyAlignment="1" quotePrefix="0">
      <alignment horizontal="left" vertical="center" wrapText="1"/>
    </xf>
    <xf fontId="2" fillId="2" borderId="3" numFmtId="0" xfId="0" applyFont="1" applyFill="1" applyBorder="1" applyAlignment="1" quotePrefix="0">
      <alignment horizontal="left" vertical="center" wrapText="1"/>
    </xf>
    <xf fontId="2" fillId="2" borderId="4" numFmtId="0" xfId="0" applyFont="1" applyFill="1" applyBorder="1" applyAlignment="1" quotePrefix="0">
      <alignment horizontal="left" vertical="center" wrapText="1"/>
    </xf>
    <xf fontId="3" fillId="2" borderId="2" numFmtId="4" xfId="0" applyNumberFormat="1" applyFont="1" applyFill="1" applyBorder="1" applyAlignment="1" quotePrefix="0">
      <alignment horizontal="center" wrapText="1"/>
    </xf>
    <xf fontId="2" fillId="0" borderId="2" numFmtId="0" xfId="0" applyFont="1" applyBorder="1" applyAlignment="1" quotePrefix="0">
      <alignment horizontal="left" vertical="center" wrapText="1"/>
    </xf>
    <xf fontId="2" fillId="0" borderId="2" numFmtId="160" xfId="0" applyNumberFormat="1" applyFont="1" applyBorder="1" applyAlignment="1" quotePrefix="0">
      <alignment horizontal="center" vertical="center" wrapText="1"/>
    </xf>
    <xf fontId="2" fillId="0" borderId="0" numFmtId="0" xfId="0" applyFont="1" applyAlignment="1" quotePrefix="0">
      <alignment wrapText="1"/>
    </xf>
    <xf fontId="2" fillId="0" borderId="0" numFmtId="0" xfId="0" applyFont="1" applyAlignment="1" quotePrefix="0">
      <alignment horizontal="center" vertical="center" wrapText="1"/>
    </xf>
    <xf fontId="2" fillId="0" borderId="0" numFmtId="160" xfId="0" applyNumberFormat="1" applyFont="1" applyAlignment="1" quotePrefix="0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XO Thames"/>
        <a:ea typeface="Arial"/>
        <a:cs typeface="Arial"/>
      </a:majorFont>
      <a:minorFont>
        <a:latin typeface="XO Thames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>
          <a:solidFill>
            <a:schemeClr val="phClr">
              <a:shade val="95000"/>
              <a:satMod val="105000"/>
            </a:schemeClr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Zeros="1" zoomScale="100" workbookViewId="0">
      <selection activeCell="A1" activeCellId="0" sqref="A1"/>
    </sheetView>
  </sheetViews>
  <sheetFormatPr baseColWidth="8" defaultColWidth="11.3796980620491" defaultRowHeight="12.75"/>
  <cols>
    <col customWidth="1" min="1" max="1" style="1" width="52.663218721553598"/>
    <col bestFit="1" customWidth="1" min="2" max="2" style="1" width="11.364745124926699"/>
    <col customWidth="1" min="3" max="3" style="1" width="16.0408651361526"/>
    <col customWidth="1" min="4" max="4" style="1" width="17.126040477745601"/>
    <col customWidth="1" min="5" max="5" style="1" width="16.0408651361526"/>
    <col customWidth="1" min="6" max="6" style="1" width="15.212184972392899"/>
    <col customWidth="1" min="7" max="7" style="1" width="11.7790845301418"/>
    <col customWidth="1" min="8" max="8" style="1" width="15.074072288430999"/>
    <col bestFit="1" customWidth="1" min="9" max="633" style="1" width="11.364745124926699"/>
  </cols>
  <sheetData>
    <row r="1" ht="15">
      <c r="A1" s="2" t="s">
        <v>0</v>
      </c>
      <c r="B1" s="2"/>
      <c r="C1" s="2"/>
      <c r="D1" s="2"/>
      <c r="E1" s="2"/>
      <c r="F1" s="2"/>
      <c r="G1" s="2"/>
      <c r="H1" s="2"/>
    </row>
    <row r="2" ht="15">
      <c r="A2" s="3" t="s">
        <v>1</v>
      </c>
    </row>
    <row r="3" ht="10.35" customHeight="1"/>
    <row r="4" ht="62.25" customHeight="1">
      <c r="A4" s="1" t="s">
        <v>2</v>
      </c>
      <c r="B4" s="4" t="s">
        <v>3</v>
      </c>
      <c r="C4" s="4"/>
      <c r="D4" s="4"/>
      <c r="E4" s="4"/>
      <c r="F4" s="4"/>
      <c r="G4" s="4"/>
      <c r="H4" s="4"/>
    </row>
    <row r="5" ht="8.1500000000000004" customHeight="1"/>
    <row r="6" ht="15">
      <c r="A6" s="1" t="s">
        <v>4</v>
      </c>
      <c r="B6" s="5" t="s">
        <v>5</v>
      </c>
      <c r="C6" s="5"/>
      <c r="D6" s="5"/>
      <c r="E6" s="5"/>
      <c r="F6" s="5"/>
      <c r="G6" s="5"/>
      <c r="H6" s="5"/>
    </row>
    <row r="7" ht="8.9000000000000004" customHeight="1">
      <c r="A7" s="6"/>
      <c r="B7" s="7"/>
    </row>
    <row r="8" ht="15">
      <c r="A8" s="1" t="s">
        <v>6</v>
      </c>
      <c r="B8" s="8" t="s">
        <v>7</v>
      </c>
      <c r="C8" s="8"/>
      <c r="D8" s="8"/>
      <c r="E8" s="8"/>
      <c r="F8" s="8"/>
      <c r="G8" s="8"/>
      <c r="H8" s="8"/>
    </row>
    <row r="9" ht="8.9000000000000004" customHeight="1"/>
    <row r="10" ht="15">
      <c r="A10" s="9" t="s">
        <v>8</v>
      </c>
      <c r="B10" s="9"/>
      <c r="C10" s="8" t="s">
        <v>9</v>
      </c>
      <c r="D10" s="8"/>
      <c r="E10" s="8"/>
      <c r="F10" s="8"/>
      <c r="G10" s="8"/>
      <c r="H10" s="8"/>
    </row>
    <row r="11" ht="7.4000000000000004" customHeight="1">
      <c r="A11" s="9"/>
      <c r="C11" s="7"/>
    </row>
    <row r="12" ht="15">
      <c r="A12" s="9" t="s">
        <v>10</v>
      </c>
      <c r="B12" s="10" t="s">
        <v>11</v>
      </c>
      <c r="C12" s="10"/>
      <c r="D12" s="10"/>
    </row>
    <row r="13" ht="8.9000000000000004" customHeight="1">
      <c r="A13" s="9"/>
    </row>
    <row r="14" ht="15" customHeight="1">
      <c r="A14" s="11" t="s">
        <v>12</v>
      </c>
      <c r="B14" s="11" t="s">
        <v>13</v>
      </c>
      <c r="C14" s="11" t="s">
        <v>14</v>
      </c>
      <c r="D14" s="12"/>
      <c r="E14" s="12"/>
      <c r="F14" s="13"/>
      <c r="G14" s="11" t="s">
        <v>15</v>
      </c>
      <c r="H14" s="11" t="s">
        <v>16</v>
      </c>
    </row>
    <row r="15" ht="15" customHeight="1">
      <c r="A15" s="14"/>
      <c r="B15" s="14"/>
      <c r="C15" s="11" t="s">
        <v>17</v>
      </c>
      <c r="D15" s="12"/>
      <c r="E15" s="13"/>
      <c r="F15" s="11" t="s">
        <v>18</v>
      </c>
      <c r="G15" s="14"/>
      <c r="H15" s="14"/>
    </row>
    <row r="16" ht="45">
      <c r="A16" s="15"/>
      <c r="B16" s="15"/>
      <c r="C16" s="11" t="s">
        <v>19</v>
      </c>
      <c r="D16" s="11" t="s">
        <v>20</v>
      </c>
      <c r="E16" s="11" t="s">
        <v>21</v>
      </c>
      <c r="F16" s="15"/>
      <c r="G16" s="15"/>
      <c r="H16" s="15"/>
    </row>
    <row r="17" ht="15" customHeight="1">
      <c r="A17" s="16" t="s">
        <v>22</v>
      </c>
      <c r="B17" s="17"/>
      <c r="C17" s="17"/>
      <c r="D17" s="17"/>
      <c r="E17" s="17"/>
      <c r="F17" s="17"/>
      <c r="G17" s="18"/>
      <c r="H17" s="19">
        <f>SUM(H18:H19)</f>
        <v>155144212.33000001</v>
      </c>
    </row>
    <row r="18" ht="15">
      <c r="A18" s="20" t="s">
        <v>23</v>
      </c>
      <c r="B18" s="11" t="s">
        <v>24</v>
      </c>
      <c r="C18" s="21">
        <v>29652272</v>
      </c>
      <c r="D18" s="21">
        <v>23165045</v>
      </c>
      <c r="E18" s="21">
        <v>26023228.41</v>
      </c>
      <c r="F18" s="21">
        <f t="shared" ref="F18:F19" si="0">ROUND(AVERAGE(C18:E18), 2)</f>
        <v>26280181.800000001</v>
      </c>
      <c r="G18" s="21">
        <v>1</v>
      </c>
      <c r="H18" s="21">
        <f t="shared" ref="H18:H19" si="1">F18*G18</f>
        <v>26280181.800000001</v>
      </c>
    </row>
    <row r="19" ht="15">
      <c r="A19" s="20" t="s">
        <v>25</v>
      </c>
      <c r="B19" s="11" t="s">
        <v>24</v>
      </c>
      <c r="C19" s="21">
        <v>129155671</v>
      </c>
      <c r="D19" s="21">
        <v>126459649</v>
      </c>
      <c r="E19" s="21">
        <v>130976771.59</v>
      </c>
      <c r="F19" s="21">
        <f t="shared" si="0"/>
        <v>128864030.53</v>
      </c>
      <c r="G19" s="21">
        <v>1</v>
      </c>
      <c r="H19" s="21">
        <f t="shared" si="1"/>
        <v>128864030.53</v>
      </c>
    </row>
    <row r="20" ht="15">
      <c r="A20" s="22"/>
      <c r="B20" s="23"/>
      <c r="C20" s="24">
        <f>C18*G18+C19*G19</f>
        <v>158807943</v>
      </c>
      <c r="D20" s="24">
        <f>D18*G18+D19*G19</f>
        <v>149624694</v>
      </c>
      <c r="E20" s="24">
        <f>E18*G18+E19*G19</f>
        <v>157000000</v>
      </c>
      <c r="F20" s="24"/>
      <c r="G20" s="24"/>
      <c r="H20" s="24"/>
    </row>
    <row r="21" ht="15">
      <c r="A21" s="22"/>
      <c r="B21" s="23"/>
      <c r="C21" s="23"/>
      <c r="D21" s="23"/>
      <c r="E21" s="23"/>
      <c r="F21" s="23"/>
      <c r="G21" s="23"/>
      <c r="H21" s="23"/>
    </row>
  </sheetData>
  <mergeCells count="15">
    <mergeCell ref="A1:H1"/>
    <mergeCell ref="B4:H4"/>
    <mergeCell ref="B6:H6"/>
    <mergeCell ref="B8:H8"/>
    <mergeCell ref="A10:B10"/>
    <mergeCell ref="C10:H10"/>
    <mergeCell ref="B12:D12"/>
    <mergeCell ref="A14:A16"/>
    <mergeCell ref="B14:B16"/>
    <mergeCell ref="C14:F14"/>
    <mergeCell ref="G14:G16"/>
    <mergeCell ref="H14:H16"/>
    <mergeCell ref="C15:E15"/>
    <mergeCell ref="F15:F16"/>
    <mergeCell ref="A17:G17"/>
  </mergeCells>
  <printOptions headings="0" gridLines="0"/>
  <pageMargins left="0.78740203380584683" right="0.78740203380584683" top="1.05118179321289" bottom="1.05118179321289" header="0.78750002384185791" footer="0.78750002384185791"/>
  <pageSetup paperSize="9" scale="67" firstPageNumber="4294967295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&amp;C&amp;11&amp;"Times New Roman,Regular"&amp;A&amp;12&amp;"-,Regular"</oddHeader>
    <oddFooter>&amp;C&amp;11&amp;"Times New Roman,Regular"Страница &amp;P&amp;12&amp;"-,Regular"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Р7-Офис/7.2.2.0</Application>
  <DocSecurity>0</DocSecurity>
  <ScaleCrop>false</ScaleCrop>
  <Template>Normal.dotm</Templ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  <dcterms:modified xsi:type="dcterms:W3CDTF">2023-03-14T15:33:09Z</dcterms:modified>
</cp:coreProperties>
</file>