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Закупки\Екатеренбурский филиал\ЕСЭД\"/>
    </mc:Choice>
  </mc:AlternateContent>
  <bookViews>
    <workbookView xWindow="0" yWindow="0" windowWidth="16380" windowHeight="8190" tabRatio="500"/>
  </bookViews>
  <sheets>
    <sheet name="Спецификация договора" sheetId="1" r:id="rId1"/>
  </sheets>
  <definedNames>
    <definedName name="_xlnm.Print_Area" localSheetId="0">'Спецификация договора'!$A$1:$Y$41</definedName>
    <definedName name="ТекстовоеПоле50" localSheetId="0">'Спецификация договора'!#REF!</definedName>
    <definedName name="ТекстовоеПоле51" localSheetId="0">'Спецификация договора'!#REF!</definedName>
    <definedName name="ТекстовоеПоле52" localSheetId="0">'Спецификация договора'!#REF!</definedName>
    <definedName name="ТекстовоеПоле56" localSheetId="0">'Спецификация договора'!#REF!</definedName>
    <definedName name="ТекстовоеПоле58" localSheetId="0">'Спецификация договора'!#REF!</definedName>
    <definedName name="ТекстовоеПоле59" localSheetId="0">'Спецификация договора'!#REF!</definedName>
    <definedName name="ТекстовоеПоле61" localSheetId="0">'Спецификация договора'!#REF!</definedName>
  </definedNames>
  <calcPr calcId="162913" iterate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30" i="1" l="1"/>
  <c r="R29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10" i="1" l="1"/>
  <c r="Q10" i="1" l="1"/>
  <c r="R10" i="1" l="1"/>
</calcChain>
</file>

<file path=xl/sharedStrings.xml><?xml version="1.0" encoding="utf-8"?>
<sst xmlns="http://schemas.openxmlformats.org/spreadsheetml/2006/main" count="65" uniqueCount="45">
  <si>
    <t>№ п/п</t>
  </si>
  <si>
    <t>Наименование Товара, Работ</t>
  </si>
  <si>
    <t>Единица измерения Товара</t>
  </si>
  <si>
    <t>Количество (объем) Товара/ Работ в единицах измерения</t>
  </si>
  <si>
    <t>Стоимость Товара/ Работ без НДС, руб.</t>
  </si>
  <si>
    <t>Стоимость Товара / Работ с НДС __%, руб.</t>
  </si>
  <si>
    <t>Гарантийный срок, месяцы</t>
  </si>
  <si>
    <r>
      <rPr>
        <b/>
        <sz val="13"/>
        <color rgb="FF000000"/>
        <rFont val="Times New Roman"/>
        <family val="1"/>
        <charset val="204"/>
      </rPr>
      <t xml:space="preserve">Наименование категории Товара </t>
    </r>
    <r>
      <rPr>
        <b/>
        <i/>
        <sz val="13"/>
        <color rgb="FF000000"/>
        <rFont val="Times New Roman"/>
        <family val="1"/>
        <charset val="204"/>
      </rPr>
      <t>(требует монтажа, не требует монтажа, ЗИП и проч.)</t>
    </r>
  </si>
  <si>
    <t>шт</t>
  </si>
  <si>
    <t>усл.ед.</t>
  </si>
  <si>
    <t xml:space="preserve">Общая стоимость Договора, руб. </t>
  </si>
  <si>
    <t>В том числе сумма НДС по ставке в соответствии с действующим законодательством РФ, руб.</t>
  </si>
  <si>
    <t>Стоимость Товара без НДС расчитывается по правилу: Цена за единицу Товара без учета НДС * Количество (объем) Товара в единицах измерения с округлением результата до сотых долей.</t>
  </si>
  <si>
    <t>Сумма НДС рассчитывается по правилу: Стоимость Товара без НДС * ставку НДС в % с округлением результата до сотых долей.</t>
  </si>
  <si>
    <t>Стоимость Товара с НДС расчитывается по правилу: Стоимость Товара без НДС + Сумма НДС с округлением результата до сотых долей.</t>
  </si>
  <si>
    <t>Номер реестровой записи Товара в Реестре Товаров промышленной продукции</t>
  </si>
  <si>
    <r>
      <t>Сумма НДС, руб.</t>
    </r>
    <r>
      <rPr>
        <b/>
        <sz val="13"/>
        <color rgb="FFFF0000"/>
        <rFont val="Times New Roman"/>
        <family val="1"/>
        <charset val="204"/>
      </rPr>
      <t xml:space="preserve"> размер НДС % указать в формуле с учетом ставки налогообложения участника</t>
    </r>
  </si>
  <si>
    <r>
      <t xml:space="preserve">Допустимые условия хранения </t>
    </r>
    <r>
      <rPr>
        <b/>
        <sz val="13"/>
        <color rgb="FFFF0000"/>
        <rFont val="Times New Roman"/>
        <family val="1"/>
        <charset val="204"/>
      </rPr>
      <t>(Открытая площадка (t окружающей среды); Закрытый не отапливаемый склад (t&lt;+4°C); Закрытый отапливаемый склад (t&gt;+4°C))</t>
    </r>
  </si>
  <si>
    <t>НМЦ единицы товара, работы, руб. с НДС 22%</t>
  </si>
  <si>
    <t>Товарный знак(его словесное обозначение), фирменное наименование</t>
  </si>
  <si>
    <t>ПРИЛОЖЕНИЕ 1 к Форме 2 ТКП</t>
  </si>
  <si>
    <r>
      <rPr>
        <b/>
        <sz val="13"/>
        <color rgb="FFFF0000"/>
        <rFont val="Times New Roman"/>
        <family val="1"/>
        <charset val="204"/>
      </rPr>
      <t>ПРЕДЛОЖЕНИЕ участника</t>
    </r>
    <r>
      <rPr>
        <b/>
        <sz val="13"/>
        <rFont val="Times New Roman"/>
        <family val="1"/>
        <charset val="204"/>
      </rPr>
      <t xml:space="preserve">
Цена за единицу Товара/ Работ без учёта НДС, руб.</t>
    </r>
  </si>
  <si>
    <t>ОКПД 2</t>
  </si>
  <si>
    <r>
      <t xml:space="preserve">Баллы за выполнение (освоение) на территории РФ соответствующих операций (условий)
</t>
    </r>
    <r>
      <rPr>
        <b/>
        <sz val="13"/>
        <color rgb="FFFF0000"/>
        <rFont val="Times New Roman"/>
        <family val="1"/>
        <charset val="204"/>
      </rPr>
      <t>если установлены</t>
    </r>
    <r>
      <rPr>
        <b/>
        <sz val="13"/>
        <rFont val="Times New Roman"/>
        <family val="1"/>
        <charset val="204"/>
      </rPr>
      <t xml:space="preserve">
</t>
    </r>
  </si>
  <si>
    <r>
      <t xml:space="preserve">Уровень радиоэлектронной продукции
</t>
    </r>
    <r>
      <rPr>
        <b/>
        <sz val="13"/>
        <color rgb="FFFF0000"/>
        <rFont val="Times New Roman"/>
        <family val="1"/>
        <charset val="204"/>
      </rPr>
      <t>если установлен</t>
    </r>
    <r>
      <rPr>
        <b/>
        <sz val="13"/>
        <rFont val="Times New Roman"/>
        <family val="1"/>
        <charset val="204"/>
      </rPr>
      <t xml:space="preserve">
</t>
    </r>
  </si>
  <si>
    <r>
      <rPr>
        <b/>
        <sz val="13"/>
        <color rgb="FFFF0000"/>
        <rFont val="Times New Roman"/>
        <family val="1"/>
        <charset val="204"/>
      </rPr>
      <t>ПРЕДЛОЖЕНИЕ участника</t>
    </r>
    <r>
      <rPr>
        <b/>
        <sz val="13"/>
        <rFont val="Times New Roman"/>
        <family val="1"/>
        <charset val="204"/>
      </rPr>
      <t xml:space="preserve">
Цена за единицу Товара/ Работ с учётом НДС, руб.</t>
    </r>
  </si>
  <si>
    <t>НМЦ единицы товара, работы, руб. без учета НДС</t>
  </si>
  <si>
    <r>
      <rPr>
        <i/>
        <sz val="10"/>
        <color rgb="FF000000"/>
        <rFont val="Times New Roman"/>
        <family val="1"/>
        <charset val="204"/>
      </rPr>
      <t xml:space="preserve">ПКО АС ОСОДУ ЛСО (1..15) </t>
    </r>
    <r>
      <rPr>
        <sz val="10"/>
        <rFont val="Arial Cyr"/>
        <charset val="204"/>
      </rPr>
      <t>Программное обеспечение для пункта управления ЛСО на базе КПТС "АСО" (от одного до пятнадцати управляемых устройств), САДТ.80001.00-54. Комплект поставки - 1 лицензия, ключ защиты и лицензирования с неисключительными правами на использование одного экземпляра ПО на одной ПЭВМ с ОС Astra Linux, доступа с одного локального для обслуживания или управления, одного удаленного АРМ для обслуживания, оптический или электронный носитель с дистрибутивом ПО, руководство пользователя.</t>
    </r>
  </si>
  <si>
    <r>
      <rPr>
        <i/>
        <sz val="10"/>
        <color rgb="FF000000"/>
        <rFont val="Times New Roman"/>
        <family val="1"/>
        <charset val="204"/>
      </rPr>
      <t xml:space="preserve">ПКО АС ОСОДУ ЛСО (1..3) </t>
    </r>
    <r>
      <rPr>
        <sz val="10"/>
        <rFont val="Arial Cyr"/>
        <charset val="204"/>
      </rPr>
      <t>Программное обеспечение для пункта управления ЛСО (от одного до трех управляемых устройств) на базе КПТС "АСО", САДТ.80001.00-52. Комплект поставки - 1 лицензия, ключ защиты и лицензирования с неисключительными правами на использование одного экземпляра ПО на одной ПЭВМ с ОС Astra Linux, доступа с одного локального для обслуживания или управления, одного удаленного АРМ для обслуживания, оптический или электронный носитель с дистрибутивом ПО, руководство пользователя</t>
    </r>
  </si>
  <si>
    <r>
      <rPr>
        <i/>
        <sz val="10"/>
        <color rgb="FF000000"/>
        <rFont val="Times New Roman"/>
        <family val="1"/>
        <charset val="204"/>
      </rPr>
      <t xml:space="preserve">ПКО АС ОСОДУ.ПМ АСО-SMS, АСО-1-5-SMS </t>
    </r>
    <r>
      <rPr>
        <sz val="10"/>
        <rFont val="Arial Cyr"/>
        <charset val="204"/>
      </rPr>
      <t>Программный модуль из состава ПКО АС "ОСОДУ" для оповещения с помощью SMS (1 канал), САДТ.80001.10-51. Комплект поставки - неисключительное право на использование ПМ на 1 канал с одной ПЭВМ с ОС Astra Linux, работа в составе КПТС АСО, ключ защиты и лицензирования с инф.о неисключительных правах на работу каналов ПМ, либо запись на ключ ПКО АС ОСОДУ для пунктов управления, руководство пользователя.</t>
    </r>
  </si>
  <si>
    <r>
      <rPr>
        <i/>
        <sz val="10"/>
        <color rgb="FF000000"/>
        <rFont val="Times New Roman"/>
        <family val="1"/>
        <charset val="204"/>
      </rPr>
      <t xml:space="preserve">ПКО АС ОСОДУ.ПМ АСО-VoIP, АСО-8-5-IP </t>
    </r>
    <r>
      <rPr>
        <sz val="10"/>
        <rFont val="Arial Cyr"/>
        <charset val="204"/>
      </rPr>
      <t>Программный модуль из состава ПКО АС "ОСОДУ" для оповещения через IP-каналы (SIP) (8 каналов), САДТ.80001.08-51. Комплект поставки - неисключительное право на использование ПМ на одной ПЭВМ с ОС Astra Linux для работы в составе КПТС "АСО", ключ защиты и лицензирования с инф.о неисключительных правах (на работу ПМ), либо запись на ключ ПКО АС ОСОДУ для пунктов управления, руководство по эксплуатации.</t>
    </r>
  </si>
  <si>
    <t>АСО-1-3-В(USB) Система оповещения в сетях сотовой связи стандарта GSM или рассылки SMS (треб.лиц.на ПО АСО-x-5-SMS), выбирается при пусконаладке устройства (1 канал, малогабаритный блок, подключение к ПЭВМ через внешний USB, питание 230В) (АСО-GSM, на модулях G-GSM), САДТ.424225.029-01.</t>
  </si>
  <si>
    <r>
      <rPr>
        <sz val="9"/>
        <color rgb="FF000000"/>
        <rFont val="Times New Roman"/>
        <family val="1"/>
        <charset val="204"/>
      </rPr>
      <t xml:space="preserve">УЗС3-2А38Н </t>
    </r>
    <r>
      <rPr>
        <sz val="10"/>
        <rFont val="Arial Cyr"/>
        <charset val="204"/>
      </rPr>
      <t>Радиотрансляционный усилитель мощности УЗС-РУМ 2U с устр.упр., АРУ, фонограммы, режим работы 24 ч, шумоподавление, 2 лин.входа и 1 микрофонный, линейный выход для организации ЗУС. 450 Вт. Канал управления Eth. Питание 230В+внешние АКБ 4х12В (не вх.в комплект поставки), САДТ.467291.309-27.</t>
    </r>
  </si>
  <si>
    <r>
      <rPr>
        <sz val="9"/>
        <color rgb="FF000000"/>
        <rFont val="Times New Roman"/>
        <family val="1"/>
        <charset val="204"/>
      </rPr>
      <t xml:space="preserve">УЗС3-0А19Н </t>
    </r>
    <r>
      <rPr>
        <sz val="10"/>
        <rFont val="Arial Cyr"/>
        <charset val="204"/>
      </rPr>
      <t>Радиотрансляционный усилитель мощности (УЗС-РУМ 2U) для компоновки в звукоусилительные станции (ЗУС) 450 Вт. Номинальная полоса частот передаваемых сигналов 100…6300 Гц, Uвых=120 В, промышленный корпус 19", 2U, питание бесперебойное 220В+аккумуляторы (внешние 4х12В,не вх.в комплект), без суммирования по выходу, САДТ.467291.305-11.</t>
    </r>
  </si>
  <si>
    <t>Комплект из четырех аккумуляторных батарей типа CSB GP 12В, 17Ач с комплектом подключения к УЗС3</t>
  </si>
  <si>
    <r>
      <rPr>
        <sz val="9"/>
        <color rgb="FF000000"/>
        <rFont val="Times New Roman"/>
        <family val="1"/>
        <charset val="204"/>
      </rPr>
      <t xml:space="preserve">УЗС2-0А37Н </t>
    </r>
    <r>
      <rPr>
        <sz val="10"/>
        <rFont val="Arial Cyr"/>
        <charset val="204"/>
      </rPr>
      <t>Звукоусилительный блок (УЗС-ЗУБ) со встроенным устройством управления (ETH, 450 Вт, Uвых=120 В, полоса частот вых. 100-6300 Гц (50-10000 под заказ), бесперебойное питание от АКБ, заряд АКБ от 230В, настенный шкаф IP-66, 250х600х600 (300х600х700 с кронштейнами и замком, ДхШхВ). АКБ не входит в комплект поставки, САДТ.467291.205-53.</t>
    </r>
  </si>
  <si>
    <r>
      <rPr>
        <sz val="9"/>
        <color rgb="FF000000"/>
        <rFont val="Times New Roman"/>
        <family val="1"/>
        <charset val="204"/>
      </rPr>
      <t xml:space="preserve">УЗС3-1А08Н </t>
    </r>
    <r>
      <rPr>
        <sz val="10"/>
        <rFont val="Arial Cyr"/>
        <charset val="204"/>
      </rPr>
      <t>Оборудование оконечное перехвата радиотрансляционных сетей, радиовещания (FM-вещания), РТУ (ЕТН, один стерео-, два моновыхода, один канал управления), 19", (УЗС3), 2U, САДТ.467292.307-04.</t>
    </r>
  </si>
  <si>
    <t>Преобразователь напряжений Блок выносной. Подкл. к выходу 48В усилителей с базовой ячейкой РУМ48. Имеет 2 вых.: 12В, 2А (до 30 сек - 3А); регулируемый 5-12В(по умолч.- 9В), 1.5А (до 30 сек - 2,5А) . Для запитывания коммуникационного и иного оборудования (2А+1.5А) стойки от ИБП (АКБ) усилителей, САДТ.468151.005.</t>
  </si>
  <si>
    <r>
      <rPr>
        <sz val="9"/>
        <color rgb="FF000000"/>
        <rFont val="Times New Roman"/>
        <family val="1"/>
        <charset val="204"/>
      </rPr>
      <t xml:space="preserve">Сенсор ГР200.01/120 </t>
    </r>
    <r>
      <rPr>
        <sz val="10"/>
        <rFont val="Arial Cyr"/>
        <charset val="204"/>
      </rPr>
      <t>Громкоговоритель рупорный 200 Вт, 120 В, диапазон частот 270-4000Гц, чувствительность (звук.давление 1Вт,1м,1кГц) – 114дБ, макс.звук.давление 138дБ,  IP65, сектор оповещения 90гр, с трансформатором, САДТ.465319.001-14.</t>
    </r>
  </si>
  <si>
    <r>
      <rPr>
        <sz val="9"/>
        <color rgb="FF000000"/>
        <rFont val="Times New Roman"/>
        <family val="1"/>
        <charset val="204"/>
      </rPr>
      <t xml:space="preserve">Сенсор ГР100.01/120 </t>
    </r>
    <r>
      <rPr>
        <sz val="10"/>
        <rFont val="Arial Cyr"/>
        <charset val="204"/>
      </rPr>
      <t>Громкоговоритель рупорный 100 Вт, 120 В, диапазон частот 270-4000Гц, чувствительность (звук.давление 1Вт,1м,1кГц) – 114дБ, макс.звук.давление 134дБ, IP65, сектор оповещения 90гр, с трансформатором, САДТ.465319.001-06.</t>
    </r>
  </si>
  <si>
    <r>
      <rPr>
        <sz val="9"/>
        <color rgb="FF000000"/>
        <rFont val="Times New Roman"/>
        <family val="1"/>
        <charset val="204"/>
      </rPr>
      <t>Сенсор ГР100.01/120</t>
    </r>
    <r>
      <rPr>
        <sz val="10"/>
        <rFont val="Arial Cyr"/>
        <charset val="204"/>
      </rPr>
      <t xml:space="preserve"> Громкоговоритель рупорный 100 Вт, 120 В, диапазон частот 270-4000Гц, чувствительность (звук.давление 1Вт,1м,1кГц) – 114дБ, макс.звук.давление 134дБ, IP65, сектор оповещения 90гр, с трансформатором, САДТ.465319.001-06.</t>
    </r>
  </si>
  <si>
    <t>Выполнение монтажных и настроечных работ</t>
  </si>
  <si>
    <t>Пусконаладочные работы (ПНР)</t>
  </si>
  <si>
    <t>Артикул/Модель
Парт. номер Товара у Производителя</t>
  </si>
  <si>
    <t>Производитель
/страна происхождения Товара
/страна регестрации производителя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</si>
</sst>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\-??\ _₽_-;_-@_-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1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vertAlign val="superscript"/>
      <sz val="14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1" fillId="0" borderId="0" applyBorder="0" applyProtection="0"/>
    <xf numFmtId="0" fontId="1" fillId="0" borderId="0"/>
  </cellStyleXfs>
  <cellXfs count="55">
    <xf numFmtId="0" fontId="0" fillId="0" borderId="0" xfId="0"/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right" vertical="top" wrapText="1"/>
    </xf>
    <xf numFmtId="164" fontId="2" fillId="0" borderId="0" xfId="1" applyFont="1" applyBorder="1" applyAlignme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right" vertical="top"/>
    </xf>
    <xf numFmtId="0" fontId="2" fillId="0" borderId="6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center" vertical="top" wrapText="1"/>
    </xf>
    <xf numFmtId="4" fontId="2" fillId="0" borderId="6" xfId="1" applyNumberFormat="1" applyFont="1" applyBorder="1" applyAlignment="1" applyProtection="1">
      <alignment vertical="top" wrapText="1"/>
    </xf>
    <xf numFmtId="4" fontId="2" fillId="0" borderId="6" xfId="1" applyNumberFormat="1" applyFont="1" applyBorder="1" applyAlignment="1" applyProtection="1">
      <alignment horizontal="right" vertical="top" wrapText="1"/>
    </xf>
    <xf numFmtId="0" fontId="2" fillId="0" borderId="7" xfId="0" applyFont="1" applyBorder="1" applyAlignment="1" applyProtection="1">
      <alignment vertical="top" wrapText="1"/>
    </xf>
    <xf numFmtId="0" fontId="6" fillId="0" borderId="8" xfId="0" applyFont="1" applyBorder="1" applyAlignment="1" applyProtection="1">
      <alignment horizontal="center" vertical="center" wrapText="1"/>
    </xf>
    <xf numFmtId="4" fontId="2" fillId="0" borderId="7" xfId="1" applyNumberFormat="1" applyFont="1" applyBorder="1" applyAlignment="1" applyProtection="1">
      <alignment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horizontal="center" vertical="top" wrapText="1"/>
    </xf>
    <xf numFmtId="4" fontId="3" fillId="0" borderId="9" xfId="1" applyNumberFormat="1" applyFont="1" applyBorder="1" applyAlignment="1" applyProtection="1">
      <alignment horizontal="right" vertical="top"/>
    </xf>
    <xf numFmtId="4" fontId="3" fillId="0" borderId="10" xfId="1" applyNumberFormat="1" applyFont="1" applyBorder="1" applyAlignment="1" applyProtection="1">
      <alignment horizontal="right" vertical="top"/>
    </xf>
    <xf numFmtId="164" fontId="4" fillId="0" borderId="0" xfId="1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 wrapText="1"/>
    </xf>
    <xf numFmtId="164" fontId="4" fillId="0" borderId="0" xfId="1" applyFont="1" applyBorder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vertical="top" wrapText="1"/>
    </xf>
    <xf numFmtId="4" fontId="2" fillId="0" borderId="6" xfId="0" applyNumberFormat="1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right" vertical="top" wrapText="1"/>
    </xf>
    <xf numFmtId="164" fontId="4" fillId="0" borderId="6" xfId="1" applyFont="1" applyBorder="1" applyAlignment="1" applyProtection="1">
      <alignment vertical="top"/>
    </xf>
    <xf numFmtId="164" fontId="4" fillId="0" borderId="6" xfId="1" applyFont="1" applyBorder="1" applyAlignment="1" applyProtection="1">
      <alignment horizontal="right" vertical="top"/>
    </xf>
    <xf numFmtId="4" fontId="3" fillId="0" borderId="6" xfId="1" applyNumberFormat="1" applyFont="1" applyBorder="1" applyAlignment="1" applyProtection="1">
      <alignment horizontal="right" vertical="top"/>
    </xf>
    <xf numFmtId="0" fontId="12" fillId="0" borderId="14" xfId="0" applyNumberFormat="1" applyFont="1" applyBorder="1" applyAlignment="1">
      <alignment horizontal="center" vertical="center" wrapText="1"/>
    </xf>
    <xf numFmtId="0" fontId="12" fillId="0" borderId="14" xfId="0" applyNumberFormat="1" applyFont="1" applyBorder="1" applyAlignment="1">
      <alignment horizontal="left" vertical="top" wrapText="1"/>
    </xf>
    <xf numFmtId="0" fontId="12" fillId="0" borderId="14" xfId="0" applyNumberFormat="1" applyFont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center" vertical="center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14" xfId="0" applyNumberFormat="1" applyFont="1" applyBorder="1" applyAlignment="1">
      <alignment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</xf>
    <xf numFmtId="0" fontId="3" fillId="0" borderId="1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</xf>
    <xf numFmtId="49" fontId="3" fillId="0" borderId="3" xfId="1" applyNumberFormat="1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showZeros="0" tabSelected="1" view="pageBreakPreview" topLeftCell="B1" zoomScale="70" zoomScaleNormal="100" zoomScaleSheetLayoutView="70" zoomScalePageLayoutView="80" workbookViewId="0">
      <selection activeCell="G13" sqref="G13"/>
    </sheetView>
  </sheetViews>
  <sheetFormatPr defaultColWidth="9.140625" defaultRowHeight="16.5" customHeight="1" x14ac:dyDescent="0.2"/>
  <cols>
    <col min="1" max="1" width="4.85546875" style="1" customWidth="1"/>
    <col min="2" max="2" width="31.140625" style="1" customWidth="1"/>
    <col min="3" max="3" width="20.28515625" style="1" customWidth="1"/>
    <col min="4" max="4" width="22.140625" style="1" customWidth="1"/>
    <col min="5" max="5" width="24.140625" style="1" customWidth="1"/>
    <col min="6" max="8" width="22.140625" style="1" customWidth="1"/>
    <col min="9" max="9" width="27.7109375" style="1" customWidth="1"/>
    <col min="10" max="10" width="17.7109375" style="1" customWidth="1"/>
    <col min="11" max="11" width="15.85546875" style="1" customWidth="1"/>
    <col min="12" max="12" width="12.5703125" style="1" customWidth="1"/>
    <col min="13" max="13" width="21.42578125" style="1" customWidth="1"/>
    <col min="14" max="14" width="23.85546875" style="1" customWidth="1"/>
    <col min="15" max="15" width="16.140625" style="2" customWidth="1"/>
    <col min="16" max="16" width="21.28515625" style="3" customWidth="1"/>
    <col min="17" max="17" width="16.140625" style="3" customWidth="1"/>
    <col min="18" max="18" width="19.28515625" style="3" customWidth="1"/>
    <col min="19" max="19" width="16.42578125" style="3" customWidth="1"/>
    <col min="20" max="20" width="20.7109375" style="3" customWidth="1"/>
    <col min="21" max="21" width="23.7109375" style="3" customWidth="1"/>
    <col min="22" max="22" width="7.28515625" style="4" customWidth="1"/>
    <col min="23" max="16384" width="9.140625" style="1"/>
  </cols>
  <sheetData>
    <row r="1" spans="1:26" s="6" customFormat="1" x14ac:dyDescent="0.2">
      <c r="A1" s="5"/>
      <c r="V1" s="7"/>
    </row>
    <row r="2" spans="1:26" s="6" customFormat="1" x14ac:dyDescent="0.2">
      <c r="A2" s="5"/>
      <c r="V2" s="7"/>
    </row>
    <row r="3" spans="1:26" s="6" customFormat="1" x14ac:dyDescent="0.2">
      <c r="A3" s="5"/>
      <c r="V3" s="7"/>
    </row>
    <row r="4" spans="1:26" x14ac:dyDescent="0.2">
      <c r="A4" s="45" t="s">
        <v>20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6" ht="16.5" customHeight="1" thickBot="1" x14ac:dyDescent="0.25"/>
    <row r="6" spans="1:26" s="4" customFormat="1" ht="141.75" customHeight="1" thickBot="1" x14ac:dyDescent="0.25">
      <c r="A6" s="46" t="s">
        <v>0</v>
      </c>
      <c r="B6" s="47" t="s">
        <v>1</v>
      </c>
      <c r="C6" s="47" t="s">
        <v>22</v>
      </c>
      <c r="D6" s="47" t="s">
        <v>23</v>
      </c>
      <c r="E6" s="47" t="s">
        <v>24</v>
      </c>
      <c r="F6" s="48" t="s">
        <v>44</v>
      </c>
      <c r="G6" s="48" t="s">
        <v>15</v>
      </c>
      <c r="H6" s="48" t="s">
        <v>19</v>
      </c>
      <c r="I6" s="48" t="s">
        <v>43</v>
      </c>
      <c r="J6" s="42" t="s">
        <v>26</v>
      </c>
      <c r="K6" s="48" t="s">
        <v>18</v>
      </c>
      <c r="L6" s="48" t="s">
        <v>2</v>
      </c>
      <c r="M6" s="42" t="s">
        <v>21</v>
      </c>
      <c r="N6" s="49" t="s">
        <v>25</v>
      </c>
      <c r="O6" s="48" t="s">
        <v>3</v>
      </c>
      <c r="P6" s="49" t="s">
        <v>4</v>
      </c>
      <c r="Q6" s="49" t="s">
        <v>16</v>
      </c>
      <c r="R6" s="49" t="s">
        <v>5</v>
      </c>
      <c r="S6" s="50" t="s">
        <v>6</v>
      </c>
      <c r="T6" s="51" t="s">
        <v>7</v>
      </c>
      <c r="U6" s="51" t="s">
        <v>17</v>
      </c>
    </row>
    <row r="7" spans="1:26" s="4" customFormat="1" ht="17.25" thickBot="1" x14ac:dyDescent="0.25">
      <c r="A7" s="46"/>
      <c r="B7" s="47"/>
      <c r="C7" s="47"/>
      <c r="D7" s="47"/>
      <c r="E7" s="47"/>
      <c r="F7" s="48"/>
      <c r="G7" s="48"/>
      <c r="H7" s="48"/>
      <c r="I7" s="48"/>
      <c r="J7" s="43"/>
      <c r="K7" s="48"/>
      <c r="L7" s="48"/>
      <c r="M7" s="43"/>
      <c r="N7" s="49"/>
      <c r="O7" s="48"/>
      <c r="P7" s="49"/>
      <c r="Q7" s="49"/>
      <c r="R7" s="49"/>
      <c r="S7" s="50"/>
      <c r="T7" s="51"/>
      <c r="U7" s="51"/>
    </row>
    <row r="8" spans="1:26" s="4" customFormat="1" ht="17.25" thickBot="1" x14ac:dyDescent="0.25">
      <c r="A8" s="46"/>
      <c r="B8" s="47"/>
      <c r="C8" s="47"/>
      <c r="D8" s="47"/>
      <c r="E8" s="47"/>
      <c r="F8" s="48"/>
      <c r="G8" s="48"/>
      <c r="H8" s="48"/>
      <c r="I8" s="48"/>
      <c r="J8" s="44"/>
      <c r="K8" s="48"/>
      <c r="L8" s="48"/>
      <c r="M8" s="44"/>
      <c r="N8" s="49"/>
      <c r="O8" s="48"/>
      <c r="P8" s="49"/>
      <c r="Q8" s="49"/>
      <c r="R8" s="49"/>
      <c r="S8" s="50"/>
      <c r="T8" s="51"/>
      <c r="U8" s="51"/>
    </row>
    <row r="9" spans="1:26" ht="16.5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6" ht="102" customHeight="1" x14ac:dyDescent="0.2">
      <c r="A10" s="8">
        <v>1</v>
      </c>
      <c r="B10" s="37" t="s">
        <v>27</v>
      </c>
      <c r="C10" s="9"/>
      <c r="D10" s="9"/>
      <c r="E10" s="9"/>
      <c r="F10" s="10"/>
      <c r="G10" s="10"/>
      <c r="H10" s="10"/>
      <c r="I10" s="11"/>
      <c r="J10" s="39">
        <v>877650.23</v>
      </c>
      <c r="K10" s="30"/>
      <c r="L10" s="12" t="s">
        <v>8</v>
      </c>
      <c r="M10" s="12"/>
      <c r="N10" s="13"/>
      <c r="O10" s="36">
        <v>1</v>
      </c>
      <c r="P10" s="14">
        <f>ROUND(O10*M10,2)</f>
        <v>0</v>
      </c>
      <c r="Q10" s="14">
        <f>ROUND(P10*22%,2)</f>
        <v>0</v>
      </c>
      <c r="R10" s="14">
        <f>ROUND(Q10+P10,2)</f>
        <v>0</v>
      </c>
      <c r="S10" s="12"/>
      <c r="T10" s="11"/>
      <c r="U10" s="11"/>
      <c r="V10" s="1"/>
    </row>
    <row r="11" spans="1:26" ht="76.5" customHeight="1" x14ac:dyDescent="0.2">
      <c r="A11" s="8">
        <v>2</v>
      </c>
      <c r="B11" s="37" t="s">
        <v>28</v>
      </c>
      <c r="C11" s="9"/>
      <c r="D11" s="9"/>
      <c r="E11" s="9"/>
      <c r="F11" s="10"/>
      <c r="G11" s="10"/>
      <c r="H11" s="10"/>
      <c r="I11" s="11"/>
      <c r="J11" s="39">
        <v>146275.04</v>
      </c>
      <c r="K11" s="30"/>
      <c r="L11" s="12" t="s">
        <v>8</v>
      </c>
      <c r="M11" s="12"/>
      <c r="N11" s="13"/>
      <c r="O11" s="36">
        <v>2</v>
      </c>
      <c r="P11" s="14">
        <f t="shared" ref="P11:P28" si="0">ROUND(O11*M11,2)</f>
        <v>0</v>
      </c>
      <c r="Q11" s="14">
        <f t="shared" ref="Q11:Q28" si="1">ROUND(P11*22%,2)</f>
        <v>0</v>
      </c>
      <c r="R11" s="14">
        <f t="shared" ref="R11:R28" si="2">ROUND(Q11+P11,2)</f>
        <v>0</v>
      </c>
      <c r="S11" s="12"/>
      <c r="T11" s="11"/>
      <c r="U11" s="11"/>
      <c r="V11" s="1"/>
    </row>
    <row r="12" spans="1:26" ht="27.75" customHeight="1" x14ac:dyDescent="0.2">
      <c r="A12" s="8">
        <v>3</v>
      </c>
      <c r="B12" s="38" t="s">
        <v>29</v>
      </c>
      <c r="C12" s="9"/>
      <c r="D12" s="9"/>
      <c r="E12" s="9"/>
      <c r="F12" s="10"/>
      <c r="G12" s="10"/>
      <c r="H12" s="10"/>
      <c r="I12" s="11"/>
      <c r="J12" s="39">
        <v>110456.41</v>
      </c>
      <c r="K12" s="30"/>
      <c r="L12" s="12" t="s">
        <v>8</v>
      </c>
      <c r="M12" s="12"/>
      <c r="N12" s="13"/>
      <c r="O12" s="36">
        <v>1</v>
      </c>
      <c r="P12" s="14">
        <f t="shared" si="0"/>
        <v>0</v>
      </c>
      <c r="Q12" s="14">
        <f t="shared" si="1"/>
        <v>0</v>
      </c>
      <c r="R12" s="14">
        <f t="shared" si="2"/>
        <v>0</v>
      </c>
      <c r="S12" s="12"/>
      <c r="T12" s="11"/>
      <c r="U12" s="11"/>
      <c r="V12" s="1"/>
    </row>
    <row r="13" spans="1:26" ht="65.25" customHeight="1" x14ac:dyDescent="0.2">
      <c r="A13" s="8">
        <v>4</v>
      </c>
      <c r="B13" s="37" t="s">
        <v>30</v>
      </c>
      <c r="C13" s="9"/>
      <c r="D13" s="9"/>
      <c r="E13" s="9"/>
      <c r="F13" s="10"/>
      <c r="G13" s="10"/>
      <c r="H13" s="10"/>
      <c r="I13" s="11"/>
      <c r="J13" s="39">
        <v>292550.08</v>
      </c>
      <c r="K13" s="30"/>
      <c r="L13" s="12" t="s">
        <v>8</v>
      </c>
      <c r="M13" s="12"/>
      <c r="N13" s="13"/>
      <c r="O13" s="36">
        <v>1</v>
      </c>
      <c r="P13" s="14">
        <f t="shared" si="0"/>
        <v>0</v>
      </c>
      <c r="Q13" s="14">
        <f t="shared" si="1"/>
        <v>0</v>
      </c>
      <c r="R13" s="14">
        <f t="shared" si="2"/>
        <v>0</v>
      </c>
      <c r="S13" s="12"/>
      <c r="T13" s="11"/>
      <c r="U13" s="11"/>
      <c r="V13" s="1"/>
    </row>
    <row r="14" spans="1:26" s="8" customFormat="1" ht="93" customHeight="1" x14ac:dyDescent="0.2">
      <c r="A14" s="15">
        <v>5</v>
      </c>
      <c r="B14" s="9" t="s">
        <v>31</v>
      </c>
      <c r="C14" s="31"/>
      <c r="D14" s="31"/>
      <c r="E14" s="31"/>
      <c r="F14" s="16"/>
      <c r="G14" s="16"/>
      <c r="H14" s="16"/>
      <c r="I14" s="11"/>
      <c r="J14" s="39">
        <v>140906.51999999999</v>
      </c>
      <c r="K14" s="39">
        <v>171905.95</v>
      </c>
      <c r="L14" s="12" t="s">
        <v>8</v>
      </c>
      <c r="M14" s="18"/>
      <c r="N14" s="17"/>
      <c r="O14" s="10">
        <v>1</v>
      </c>
      <c r="P14" s="14">
        <f t="shared" si="0"/>
        <v>0</v>
      </c>
      <c r="Q14" s="14">
        <f t="shared" si="1"/>
        <v>0</v>
      </c>
      <c r="R14" s="14">
        <f t="shared" si="2"/>
        <v>0</v>
      </c>
      <c r="S14" s="18"/>
      <c r="V14" s="19"/>
      <c r="W14" s="19"/>
      <c r="X14" s="19"/>
      <c r="Y14" s="19"/>
      <c r="Z14" s="19"/>
    </row>
    <row r="15" spans="1:26" s="8" customFormat="1" ht="152.25" x14ac:dyDescent="0.2">
      <c r="A15" s="15">
        <v>6</v>
      </c>
      <c r="B15" s="37" t="s">
        <v>32</v>
      </c>
      <c r="C15" s="31"/>
      <c r="D15" s="31"/>
      <c r="E15" s="31"/>
      <c r="F15" s="16"/>
      <c r="G15" s="16"/>
      <c r="H15" s="16"/>
      <c r="I15" s="11"/>
      <c r="J15" s="39">
        <v>731674.28</v>
      </c>
      <c r="K15" s="39">
        <v>892642.62</v>
      </c>
      <c r="L15" s="12" t="s">
        <v>8</v>
      </c>
      <c r="M15" s="18"/>
      <c r="N15" s="17"/>
      <c r="O15" s="40">
        <v>3</v>
      </c>
      <c r="P15" s="14">
        <f t="shared" si="0"/>
        <v>0</v>
      </c>
      <c r="Q15" s="14">
        <f t="shared" si="1"/>
        <v>0</v>
      </c>
      <c r="R15" s="14">
        <f t="shared" si="2"/>
        <v>0</v>
      </c>
      <c r="S15" s="18"/>
      <c r="T15" s="11"/>
      <c r="U15" s="11"/>
      <c r="V15" s="19"/>
      <c r="W15" s="19"/>
      <c r="X15" s="19"/>
      <c r="Y15" s="19"/>
      <c r="Z15" s="19"/>
    </row>
    <row r="16" spans="1:26" s="19" customFormat="1" ht="177.75" x14ac:dyDescent="0.2">
      <c r="A16" s="8">
        <v>7</v>
      </c>
      <c r="B16" s="37" t="s">
        <v>33</v>
      </c>
      <c r="C16" s="9"/>
      <c r="D16" s="9"/>
      <c r="E16" s="9"/>
      <c r="F16" s="10"/>
      <c r="G16" s="10"/>
      <c r="H16" s="10"/>
      <c r="I16" s="11"/>
      <c r="J16" s="39">
        <v>406497.34</v>
      </c>
      <c r="K16" s="39">
        <v>495926.75</v>
      </c>
      <c r="L16" s="12" t="s">
        <v>8</v>
      </c>
      <c r="M16" s="12"/>
      <c r="N16" s="13"/>
      <c r="O16" s="40">
        <v>1</v>
      </c>
      <c r="P16" s="14">
        <f t="shared" si="0"/>
        <v>0</v>
      </c>
      <c r="Q16" s="14">
        <f t="shared" si="1"/>
        <v>0</v>
      </c>
      <c r="R16" s="14">
        <f t="shared" si="2"/>
        <v>0</v>
      </c>
      <c r="S16" s="12"/>
      <c r="T16" s="11"/>
      <c r="U16" s="11"/>
    </row>
    <row r="17" spans="1:22" s="19" customFormat="1" ht="51" x14ac:dyDescent="0.2">
      <c r="A17" s="8">
        <v>8</v>
      </c>
      <c r="B17" s="41" t="s">
        <v>34</v>
      </c>
      <c r="C17" s="9"/>
      <c r="D17" s="9"/>
      <c r="E17" s="9"/>
      <c r="F17" s="20"/>
      <c r="G17" s="20"/>
      <c r="H17" s="20"/>
      <c r="I17" s="11"/>
      <c r="J17" s="39">
        <v>734644.27</v>
      </c>
      <c r="K17" s="39">
        <v>896266.01</v>
      </c>
      <c r="L17" s="12" t="s">
        <v>8</v>
      </c>
      <c r="M17" s="12"/>
      <c r="N17" s="13"/>
      <c r="O17" s="40">
        <v>5</v>
      </c>
      <c r="P17" s="14">
        <f t="shared" si="0"/>
        <v>0</v>
      </c>
      <c r="Q17" s="14">
        <f t="shared" si="1"/>
        <v>0</v>
      </c>
      <c r="R17" s="14">
        <f t="shared" si="2"/>
        <v>0</v>
      </c>
      <c r="S17" s="12"/>
      <c r="T17" s="11"/>
      <c r="U17" s="11"/>
    </row>
    <row r="18" spans="1:22" s="19" customFormat="1" ht="153" x14ac:dyDescent="0.2">
      <c r="A18" s="8">
        <v>9</v>
      </c>
      <c r="B18" s="37" t="s">
        <v>35</v>
      </c>
      <c r="C18" s="9"/>
      <c r="D18" s="9"/>
      <c r="E18" s="9"/>
      <c r="F18" s="20"/>
      <c r="G18" s="20"/>
      <c r="H18" s="20"/>
      <c r="I18" s="11"/>
      <c r="J18" s="39">
        <v>52097.15</v>
      </c>
      <c r="K18" s="39">
        <v>63558.523999999998</v>
      </c>
      <c r="L18" s="12" t="s">
        <v>8</v>
      </c>
      <c r="M18" s="12"/>
      <c r="N18" s="13"/>
      <c r="O18" s="40">
        <v>1</v>
      </c>
      <c r="P18" s="14">
        <f t="shared" si="0"/>
        <v>0</v>
      </c>
      <c r="Q18" s="14">
        <f t="shared" si="1"/>
        <v>0</v>
      </c>
      <c r="R18" s="14">
        <f t="shared" si="2"/>
        <v>0</v>
      </c>
      <c r="S18" s="12"/>
      <c r="T18" s="27"/>
      <c r="U18" s="11"/>
    </row>
    <row r="19" spans="1:22" s="19" customFormat="1" ht="102" x14ac:dyDescent="0.2">
      <c r="A19" s="8">
        <v>10</v>
      </c>
      <c r="B19" s="37" t="s">
        <v>36</v>
      </c>
      <c r="C19" s="9"/>
      <c r="D19" s="9"/>
      <c r="E19" s="9"/>
      <c r="F19" s="20"/>
      <c r="G19" s="20"/>
      <c r="H19" s="20"/>
      <c r="I19" s="11"/>
      <c r="J19" s="39">
        <v>486143.19</v>
      </c>
      <c r="K19" s="39">
        <v>593094.68999999994</v>
      </c>
      <c r="L19" s="12" t="s">
        <v>8</v>
      </c>
      <c r="M19" s="12"/>
      <c r="N19" s="13"/>
      <c r="O19" s="40">
        <v>1</v>
      </c>
      <c r="P19" s="14">
        <f t="shared" si="0"/>
        <v>0</v>
      </c>
      <c r="Q19" s="14">
        <f t="shared" si="1"/>
        <v>0</v>
      </c>
      <c r="R19" s="14">
        <f t="shared" si="2"/>
        <v>0</v>
      </c>
      <c r="S19" s="12"/>
      <c r="T19" s="27"/>
      <c r="U19" s="11"/>
    </row>
    <row r="20" spans="1:22" s="19" customFormat="1" ht="140.25" x14ac:dyDescent="0.2">
      <c r="A20" s="8">
        <v>11</v>
      </c>
      <c r="B20" s="41" t="s">
        <v>37</v>
      </c>
      <c r="C20" s="9"/>
      <c r="D20" s="9"/>
      <c r="E20" s="9"/>
      <c r="F20" s="20"/>
      <c r="G20" s="20"/>
      <c r="H20" s="20"/>
      <c r="I20" s="11"/>
      <c r="J20" s="39">
        <v>20338.82</v>
      </c>
      <c r="K20" s="39">
        <v>24813.360000000001</v>
      </c>
      <c r="L20" s="12" t="s">
        <v>8</v>
      </c>
      <c r="M20" s="12"/>
      <c r="N20" s="13"/>
      <c r="O20" s="40">
        <v>3</v>
      </c>
      <c r="P20" s="14">
        <f t="shared" si="0"/>
        <v>0</v>
      </c>
      <c r="Q20" s="14">
        <f t="shared" si="1"/>
        <v>0</v>
      </c>
      <c r="R20" s="14">
        <f t="shared" si="2"/>
        <v>0</v>
      </c>
      <c r="S20" s="12"/>
      <c r="T20" s="27"/>
      <c r="U20" s="11"/>
    </row>
    <row r="21" spans="1:22" s="19" customFormat="1" ht="114" x14ac:dyDescent="0.2">
      <c r="A21" s="8">
        <v>12</v>
      </c>
      <c r="B21" s="37" t="s">
        <v>38</v>
      </c>
      <c r="C21" s="9"/>
      <c r="D21" s="9"/>
      <c r="E21" s="9"/>
      <c r="F21" s="20"/>
      <c r="G21" s="20"/>
      <c r="H21" s="20"/>
      <c r="I21" s="11"/>
      <c r="J21" s="39">
        <v>103040.73</v>
      </c>
      <c r="K21" s="39">
        <v>125709.69</v>
      </c>
      <c r="L21" s="12" t="s">
        <v>8</v>
      </c>
      <c r="M21" s="12"/>
      <c r="N21" s="13"/>
      <c r="O21" s="40">
        <v>4</v>
      </c>
      <c r="P21" s="14">
        <f t="shared" si="0"/>
        <v>0</v>
      </c>
      <c r="Q21" s="14">
        <f t="shared" si="1"/>
        <v>0</v>
      </c>
      <c r="R21" s="14">
        <f t="shared" si="2"/>
        <v>0</v>
      </c>
      <c r="S21" s="12"/>
      <c r="T21" s="27"/>
      <c r="U21" s="11"/>
    </row>
    <row r="22" spans="1:22" s="19" customFormat="1" ht="114" x14ac:dyDescent="0.2">
      <c r="A22" s="8">
        <v>13</v>
      </c>
      <c r="B22" s="37" t="s">
        <v>39</v>
      </c>
      <c r="C22" s="9"/>
      <c r="D22" s="9"/>
      <c r="E22" s="9"/>
      <c r="F22" s="20"/>
      <c r="G22" s="20"/>
      <c r="H22" s="20"/>
      <c r="I22" s="11"/>
      <c r="J22" s="39">
        <v>75308.3</v>
      </c>
      <c r="K22" s="39">
        <v>91876.126000000004</v>
      </c>
      <c r="L22" s="12" t="s">
        <v>8</v>
      </c>
      <c r="M22" s="12"/>
      <c r="N22" s="13"/>
      <c r="O22" s="40">
        <v>10</v>
      </c>
      <c r="P22" s="14">
        <f t="shared" si="0"/>
        <v>0</v>
      </c>
      <c r="Q22" s="14">
        <f t="shared" si="1"/>
        <v>0</v>
      </c>
      <c r="R22" s="14">
        <f t="shared" si="2"/>
        <v>0</v>
      </c>
      <c r="S22" s="12"/>
      <c r="T22" s="27"/>
      <c r="U22" s="11"/>
    </row>
    <row r="23" spans="1:22" s="19" customFormat="1" ht="152.25" x14ac:dyDescent="0.2">
      <c r="A23" s="8">
        <v>14</v>
      </c>
      <c r="B23" s="37" t="s">
        <v>32</v>
      </c>
      <c r="C23" s="9"/>
      <c r="D23" s="9"/>
      <c r="E23" s="9"/>
      <c r="F23" s="20"/>
      <c r="G23" s="20"/>
      <c r="H23" s="20"/>
      <c r="I23" s="11"/>
      <c r="J23" s="39">
        <v>731674.27</v>
      </c>
      <c r="K23" s="39">
        <v>892642.61</v>
      </c>
      <c r="L23" s="12" t="s">
        <v>8</v>
      </c>
      <c r="M23" s="12"/>
      <c r="N23" s="13"/>
      <c r="O23" s="10">
        <v>1</v>
      </c>
      <c r="P23" s="14">
        <f t="shared" si="0"/>
        <v>0</v>
      </c>
      <c r="Q23" s="14">
        <f t="shared" si="1"/>
        <v>0</v>
      </c>
      <c r="R23" s="14">
        <f t="shared" si="2"/>
        <v>0</v>
      </c>
      <c r="S23" s="12"/>
      <c r="T23" s="27"/>
      <c r="U23" s="11"/>
    </row>
    <row r="24" spans="1:22" s="19" customFormat="1" ht="140.25" x14ac:dyDescent="0.2">
      <c r="A24" s="8">
        <v>15</v>
      </c>
      <c r="B24" s="41" t="s">
        <v>37</v>
      </c>
      <c r="C24" s="9"/>
      <c r="D24" s="9"/>
      <c r="E24" s="9"/>
      <c r="F24" s="20"/>
      <c r="G24" s="20"/>
      <c r="H24" s="20"/>
      <c r="I24" s="11"/>
      <c r="J24" s="39">
        <v>20338.82</v>
      </c>
      <c r="K24" s="39">
        <v>24813.360000000001</v>
      </c>
      <c r="L24" s="12" t="s">
        <v>8</v>
      </c>
      <c r="M24" s="12"/>
      <c r="N24" s="13"/>
      <c r="O24" s="10">
        <v>1</v>
      </c>
      <c r="P24" s="14">
        <f t="shared" si="0"/>
        <v>0</v>
      </c>
      <c r="Q24" s="14">
        <f t="shared" si="1"/>
        <v>0</v>
      </c>
      <c r="R24" s="14">
        <f t="shared" si="2"/>
        <v>0</v>
      </c>
      <c r="S24" s="12"/>
      <c r="T24" s="27"/>
      <c r="U24" s="11"/>
    </row>
    <row r="25" spans="1:22" s="19" customFormat="1" ht="114" x14ac:dyDescent="0.2">
      <c r="A25" s="8">
        <v>16</v>
      </c>
      <c r="B25" s="37" t="s">
        <v>38</v>
      </c>
      <c r="C25" s="9"/>
      <c r="D25" s="9"/>
      <c r="E25" s="9"/>
      <c r="F25" s="20"/>
      <c r="G25" s="20"/>
      <c r="H25" s="20"/>
      <c r="I25" s="11"/>
      <c r="J25" s="39">
        <v>103040.73</v>
      </c>
      <c r="K25" s="39">
        <v>125709.69</v>
      </c>
      <c r="L25" s="12" t="s">
        <v>8</v>
      </c>
      <c r="M25" s="12"/>
      <c r="N25" s="13"/>
      <c r="O25" s="10">
        <v>1</v>
      </c>
      <c r="P25" s="14">
        <f t="shared" si="0"/>
        <v>0</v>
      </c>
      <c r="Q25" s="14">
        <f t="shared" si="1"/>
        <v>0</v>
      </c>
      <c r="R25" s="14">
        <f t="shared" si="2"/>
        <v>0</v>
      </c>
      <c r="S25" s="12"/>
      <c r="T25" s="27"/>
      <c r="U25" s="11"/>
    </row>
    <row r="26" spans="1:22" s="19" customFormat="1" ht="114.75" x14ac:dyDescent="0.2">
      <c r="A26" s="8">
        <v>17</v>
      </c>
      <c r="B26" s="37" t="s">
        <v>40</v>
      </c>
      <c r="C26" s="9"/>
      <c r="D26" s="9"/>
      <c r="E26" s="9"/>
      <c r="F26" s="20"/>
      <c r="G26" s="20"/>
      <c r="H26" s="20"/>
      <c r="I26" s="11"/>
      <c r="J26" s="39">
        <v>75308.3</v>
      </c>
      <c r="K26" s="39">
        <v>91876.13</v>
      </c>
      <c r="L26" s="12" t="s">
        <v>8</v>
      </c>
      <c r="M26" s="12"/>
      <c r="N26" s="13"/>
      <c r="O26" s="10">
        <v>1</v>
      </c>
      <c r="P26" s="14">
        <f t="shared" si="0"/>
        <v>0</v>
      </c>
      <c r="Q26" s="14">
        <f t="shared" si="1"/>
        <v>0</v>
      </c>
      <c r="R26" s="14">
        <f t="shared" si="2"/>
        <v>0</v>
      </c>
      <c r="S26" s="12"/>
      <c r="T26" s="27"/>
      <c r="U26" s="11"/>
    </row>
    <row r="27" spans="1:22" s="19" customFormat="1" ht="31.5" x14ac:dyDescent="0.2">
      <c r="A27" s="8">
        <v>18</v>
      </c>
      <c r="B27" s="9" t="s">
        <v>41</v>
      </c>
      <c r="C27" s="9"/>
      <c r="D27" s="9"/>
      <c r="E27" s="9"/>
      <c r="F27" s="20"/>
      <c r="G27" s="20"/>
      <c r="H27" s="20"/>
      <c r="I27" s="11"/>
      <c r="J27" s="39">
        <v>3804037.6065573771</v>
      </c>
      <c r="K27" s="39">
        <v>4640925.88</v>
      </c>
      <c r="L27" s="12" t="s">
        <v>9</v>
      </c>
      <c r="M27" s="12"/>
      <c r="N27" s="13"/>
      <c r="O27" s="10">
        <v>1</v>
      </c>
      <c r="P27" s="14">
        <f t="shared" si="0"/>
        <v>0</v>
      </c>
      <c r="Q27" s="14">
        <f t="shared" si="1"/>
        <v>0</v>
      </c>
      <c r="R27" s="14">
        <f t="shared" si="2"/>
        <v>0</v>
      </c>
      <c r="S27" s="12"/>
      <c r="T27" s="27"/>
      <c r="U27" s="11"/>
    </row>
    <row r="28" spans="1:22" s="19" customFormat="1" ht="31.5" x14ac:dyDescent="0.2">
      <c r="A28" s="8">
        <v>19</v>
      </c>
      <c r="B28" s="9" t="s">
        <v>42</v>
      </c>
      <c r="C28" s="9"/>
      <c r="D28" s="9"/>
      <c r="E28" s="9"/>
      <c r="F28" s="20"/>
      <c r="G28" s="20"/>
      <c r="H28" s="20"/>
      <c r="I28" s="11"/>
      <c r="J28" s="39">
        <v>1225540.4836065574</v>
      </c>
      <c r="K28" s="39">
        <v>1495159.39</v>
      </c>
      <c r="L28" s="12" t="s">
        <v>9</v>
      </c>
      <c r="M28" s="12"/>
      <c r="N28" s="13"/>
      <c r="O28" s="10">
        <v>1</v>
      </c>
      <c r="P28" s="14">
        <f t="shared" si="0"/>
        <v>0</v>
      </c>
      <c r="Q28" s="14">
        <f t="shared" si="1"/>
        <v>0</v>
      </c>
      <c r="R28" s="14">
        <f t="shared" si="2"/>
        <v>0</v>
      </c>
      <c r="S28" s="12"/>
      <c r="T28" s="27"/>
      <c r="U28" s="11"/>
    </row>
    <row r="29" spans="1:22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12"/>
      <c r="M29" s="8"/>
      <c r="N29" s="8"/>
      <c r="O29" s="32"/>
      <c r="P29" s="33"/>
      <c r="Q29" s="34" t="s">
        <v>10</v>
      </c>
      <c r="R29" s="35">
        <f>SUM(R10:R28)</f>
        <v>0</v>
      </c>
      <c r="S29" s="35"/>
      <c r="T29" s="22"/>
      <c r="U29" s="11"/>
      <c r="V29" s="24"/>
    </row>
    <row r="30" spans="1:22" ht="17.25" thickBot="1" x14ac:dyDescent="0.25">
      <c r="F30" s="2"/>
      <c r="G30" s="2"/>
      <c r="H30" s="2"/>
      <c r="P30" s="25"/>
      <c r="Q30" s="25"/>
      <c r="R30" s="7" t="s">
        <v>11</v>
      </c>
      <c r="S30" s="21">
        <f>SUM(Q10:Q28)</f>
        <v>0</v>
      </c>
      <c r="T30" s="23"/>
      <c r="U30" s="23"/>
      <c r="V30" s="24"/>
    </row>
    <row r="31" spans="1:22" s="6" customFormat="1" x14ac:dyDescent="0.2">
      <c r="A31" s="5"/>
      <c r="U31" s="26"/>
    </row>
    <row r="32" spans="1:22" s="6" customFormat="1" x14ac:dyDescent="0.2">
      <c r="A32" s="5"/>
    </row>
    <row r="33" spans="1:22" s="6" customFormat="1" x14ac:dyDescent="0.2">
      <c r="A33" s="5"/>
    </row>
    <row r="34" spans="1:22" s="6" customFormat="1" x14ac:dyDescent="0.2">
      <c r="A34" s="5"/>
    </row>
    <row r="35" spans="1:22" s="28" customFormat="1" ht="1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</row>
    <row r="36" spans="1:22" s="29" customFormat="1" ht="16.5" customHeight="1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</row>
    <row r="37" spans="1:22" ht="22.5" customHeight="1" x14ac:dyDescent="0.2">
      <c r="A37" s="54" t="s">
        <v>12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</row>
    <row r="38" spans="1:22" ht="22.5" customHeight="1" x14ac:dyDescent="0.2">
      <c r="A38" s="54" t="s">
        <v>13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</row>
    <row r="39" spans="1:22" ht="22.5" customHeight="1" x14ac:dyDescent="0.2">
      <c r="A39" s="54" t="s">
        <v>14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1" spans="1:22" x14ac:dyDescent="0.2">
      <c r="A41" s="5"/>
      <c r="B41" s="5"/>
      <c r="C41" s="5"/>
      <c r="D41" s="5"/>
      <c r="E41" s="5"/>
    </row>
  </sheetData>
  <mergeCells count="28">
    <mergeCell ref="A38:V38"/>
    <mergeCell ref="A39:V39"/>
    <mergeCell ref="H6:H8"/>
    <mergeCell ref="C6:C8"/>
    <mergeCell ref="D6:D8"/>
    <mergeCell ref="E6:E8"/>
    <mergeCell ref="A35:V35"/>
    <mergeCell ref="G6:G8"/>
    <mergeCell ref="U6:U8"/>
    <mergeCell ref="A9:V9"/>
    <mergeCell ref="A36:V36"/>
    <mergeCell ref="A37:V37"/>
    <mergeCell ref="J6:J8"/>
    <mergeCell ref="M6:M8"/>
    <mergeCell ref="A4:V4"/>
    <mergeCell ref="A6:A8"/>
    <mergeCell ref="B6:B8"/>
    <mergeCell ref="F6:F8"/>
    <mergeCell ref="I6:I8"/>
    <mergeCell ref="K6:K8"/>
    <mergeCell ref="L6:L8"/>
    <mergeCell ref="N6:N8"/>
    <mergeCell ref="O6:O8"/>
    <mergeCell ref="P6:P8"/>
    <mergeCell ref="Q6:Q8"/>
    <mergeCell ref="R6:R8"/>
    <mergeCell ref="S6:S8"/>
    <mergeCell ref="T6:T8"/>
  </mergeCells>
  <printOptions horizontalCentered="1"/>
  <pageMargins left="0.25" right="0.25" top="0.75" bottom="0.75" header="0.511811023622047" footer="0.3"/>
  <pageSetup paperSize="9" scale="20" orientation="landscape" horizontalDpi="300" verticalDpi="300" r:id="rId1"/>
  <headerFooter>
    <oddFooter>&amp;CСтраница &amp;P из 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Спецификация договора</vt:lpstr>
      <vt:lpstr>'Спецификация договора'!Область_печати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Иванова Татьяна Александровна</dc:creator>
  <dc:description/>
  <cp:lastModifiedBy>Мельникова Евгения Юрьевна</cp:lastModifiedBy>
  <cp:revision>3</cp:revision>
  <cp:lastPrinted>2021-08-18T05:21:25Z</cp:lastPrinted>
  <dcterms:created xsi:type="dcterms:W3CDTF">2018-10-02T09:18:24Z</dcterms:created>
  <dcterms:modified xsi:type="dcterms:W3CDTF">2026-04-07T20:19:47Z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