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ДпОиСКД\Закупки\ТОРГИ+ЗК,ЗП\ТОРГИ+ЗК,ЗП 2026\4) Апрель\5) ЗП МСП Спец. проект\рассмотрение заявок\2 части итоги\"/>
    </mc:Choice>
  </mc:AlternateContent>
  <xr:revisionPtr revIDLastSave="0" documentId="13_ncr:1_{41A1D776-04A6-4AA8-91A6-3EEDA478290F}" xr6:coauthVersionLast="36" xr6:coauthVersionMax="36" xr10:uidLastSave="{00000000-0000-0000-0000-000000000000}"/>
  <bookViews>
    <workbookView xWindow="-105" yWindow="-105" windowWidth="19275" windowHeight="9570" tabRatio="674" xr2:uid="{00000000-000D-0000-FFFF-FFFF00000000}"/>
  </bookViews>
  <sheets>
    <sheet name="Критерии " sheetId="6" r:id="rId1"/>
  </sheets>
  <definedNames>
    <definedName name="_xlnm._FilterDatabase" localSheetId="0" hidden="1">'Критерии '!$A$37:$Q$103</definedName>
    <definedName name="_xlnm.Print_Area" localSheetId="0">'Критерии '!$A$1:$Q$103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9" i="6" l="1"/>
  <c r="B75" i="6" l="1"/>
  <c r="B76" i="6"/>
  <c r="B77" i="6"/>
  <c r="B78" i="6"/>
  <c r="B80" i="6"/>
  <c r="B81" i="6"/>
  <c r="B82" i="6"/>
  <c r="B83" i="6"/>
  <c r="B84" i="6"/>
  <c r="B85" i="6"/>
  <c r="B86" i="6"/>
  <c r="B87" i="6"/>
  <c r="B88" i="6"/>
  <c r="B89" i="6"/>
  <c r="B90" i="6"/>
  <c r="B91" i="6"/>
  <c r="B93" i="6"/>
  <c r="B94" i="6"/>
  <c r="B95" i="6"/>
  <c r="B96" i="6"/>
  <c r="B97" i="6"/>
  <c r="B98" i="6"/>
  <c r="B99" i="6"/>
  <c r="B100" i="6"/>
  <c r="B101" i="6"/>
  <c r="B102" i="6"/>
  <c r="B103" i="6"/>
  <c r="B74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B92" i="6" s="1"/>
  <c r="E59" i="6"/>
  <c r="E60" i="6"/>
  <c r="E61" i="6"/>
  <c r="E62" i="6"/>
  <c r="E63" i="6"/>
  <c r="E64" i="6"/>
  <c r="E65" i="6"/>
  <c r="E66" i="6"/>
  <c r="E67" i="6"/>
  <c r="E68" i="6"/>
  <c r="E69" i="6"/>
  <c r="E40" i="6" l="1"/>
  <c r="D34" i="6"/>
  <c r="D33" i="6"/>
  <c r="D32" i="6"/>
  <c r="D31" i="6"/>
  <c r="D30" i="6"/>
  <c r="D29" i="6"/>
  <c r="D28" i="6"/>
  <c r="D27" i="6"/>
  <c r="D26" i="6"/>
  <c r="D25" i="6"/>
  <c r="D24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23" i="6"/>
</calcChain>
</file>

<file path=xl/sharedStrings.xml><?xml version="1.0" encoding="utf-8"?>
<sst xmlns="http://schemas.openxmlformats.org/spreadsheetml/2006/main" count="51" uniqueCount="45">
  <si>
    <t>Предложение участника</t>
  </si>
  <si>
    <t>Рег. номер заявки</t>
  </si>
  <si>
    <t>Предложение участника, руб.</t>
  </si>
  <si>
    <t>Критерий «Квалификация участников закупки».</t>
  </si>
  <si>
    <t>Принято к оценке</t>
  </si>
  <si>
    <t>Итоговый рейтинг</t>
  </si>
  <si>
    <t>Коэффициент значимости критерия оценки заявки (K1) = 0,30.</t>
  </si>
  <si>
    <t>Показатель оценки 1: «Наличие у участников закупки опыта выполнения работы, оказания услуги, связанного с предметом договора»</t>
  </si>
  <si>
    <t xml:space="preserve">Место </t>
  </si>
  <si>
    <t>Рейтинг RZ</t>
  </si>
  <si>
    <t>Рейтинг R1</t>
  </si>
  <si>
    <t>Рейтинг RП1</t>
  </si>
  <si>
    <t>Количество
баллов КБ</t>
  </si>
  <si>
    <t>Критерий «Сумма цен единиц работ».</t>
  </si>
  <si>
    <t>Коэффициент значимости показателя оценки заявки (КП1) = 0,70</t>
  </si>
  <si>
    <t xml:space="preserve">5
Договоры соответствуют требованиям показателя оценки
</t>
  </si>
  <si>
    <t>3
Договоры №№: Суб 24/01 от 24.01.2024;  21032024 от 21.03.2024 ;30/01/2024 от 30.01.2024 соответствуют требованиям показателя оценки
Договоры не соответствуют требованиям показателя оценки (отсутствует работы/услуги по разработке веб-сайтов):
Договор №№ 1 от 01.05.2024; ПА_250223 от 25.02.2023 ;б\н от 24.01.23</t>
  </si>
  <si>
    <t>9
Договоры соответствуют требованиям показателя оценки</t>
  </si>
  <si>
    <t>2
Договоры №№: ПУС/1755-25 от 01.09.2025;  114ПД-25НИР от 26.11.2025 соответствуют требованиям показателя оценки
Договоры не соответствуют требованиям показателя оценки (отсутствует работы/услуги по разработке веб-сайтов):
Договор №№ 001 от 01.10.2024; 23/25 от 01.05.2025</t>
  </si>
  <si>
    <r>
      <t>2
Договоры №№: У-К-20 от 24.10.2024;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У К-22 от 29.04.2025 соответствуют требованиям показателя оценки
Договоры не соответствуют требованиям показателя оценки (отсутствует работы/услуги по разработке веб-сайтов):
Договор №№ 56.02-04/25/22346 от 09.07.2025; 56.02-04/25/22432 от 10.07.2025; У-К-18  от 02.08.2023; 7000-FA023/02-014/0029-2023 от 15.02.2023;У-К-19 от 17.03.2025;</t>
    </r>
    <r>
      <rPr>
        <sz val="12"/>
        <rFont val="Times New Roman"/>
        <family val="1"/>
        <charset val="204"/>
      </rPr>
      <t>Р-24-140 от 01.05.2024;Дог-202/25 от 18.07.2025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Договоры не соответствуют требованиям показателя оценки (рассматриваются договоры, заключенные в период с 01.01.2023 года по дату окончания подачи заявки на участие в закупке, с ценой каждого договора не менее 400 000 (Четыреста тысяч) рублей): У-К-16 от 14.10.2022; У-К-08  от 20.05.2021 </t>
    </r>
  </si>
  <si>
    <t>486697 днэ</t>
  </si>
  <si>
    <t>2
Договоры №№: DNA Team-2024-03-19-1 от «19» марта 2024 г.;DNA Team-2024-03-19-2  от «19» марта 2024 г. соответствуют требованиям показателя оценки
Договоры не соответствуют требованиям показателя оценки (отсутствует работы/услуги по разработке веб-сайтов):
Договоры №№ DNA Team-2024-20-08 от «20» августа 2024 г.; ПД001/2024/ПО1/666/10/24 ПД-РР-01/2025 8 октября 2024 г. от «10 » апреля 2025 г. ; ИН300425189 от 12 мая 2025 (акты); DNA-2025-05-13 от 13.05.2025  ;  146 от 16.07.2025;  ПФ-015 от «20» марта 2023 г; Д-ЮП-2002 от «20» февраля 2025 г; Д/20-08-2025 от «20» августа 2025 г;  11/03/25 от “11” марта 2025 г.;  АХ-11082025-НТ от «11» августа 2025
года; ПР001530 от «27» марта 2025 г.;   DNA Team-2024-12-24 от «24» декабря 2024 г  ;2023/04/14720/50434409-1 от «14» июня 2023 года                                                                             Договоры не соответствуют требованиям показателя оценки (рассматриваются договоры, заключенные в период с 01.01.2023 года по дату окончания подачи заявки на участие в закупке, с ценой каждого договора не менее 400 000 (Четыреста тысяч) рублей): DNA-2022-04-07 от 07 апреля 2022 г.;  DNA-2022-10-27 от 27.10.2022</t>
  </si>
  <si>
    <t>1 
Договоры №№: 11-20-23 от 11.12.2023 11-20-23 от соответствуют требованиям показателя оценки
Договоры не соответствуют требованиям показателя оценки (отсутствует работы/услуги по разработке веб-сайтов):
Договор №№ 2023.7 от 12.01.2023; 2024.1 от 09.01.2024;1102/2023 от 09.01.2024;SRV662/24 от 26.01.2024;31/03-24 от 31.03.2024;408468 от 10.07.2024;67/2024 от 13.08.2024;ИЦР-2024-66-Р от 23.09.2024;0118300013325000732 от 27.05.2025</t>
  </si>
  <si>
    <t xml:space="preserve">
8
Договоры №№: 1204/23-Р от 25.07.2023;  20-2303/25 от 01.03.2023 ; 7-А/DEV/2023 от 10.08.2023 ; 2A/DEV/2023 от 17.03.2023; 13-A/DEV/2024 от 08.07.2024; 20-2501/137 от 01.01.2025 ; 526/25-Р от 05.05.2025 ; 55-2511/021 от 11.11.2025 соответствуют требованиям показателя оценки
Договоры не соответствуют требованиям показателя оценки (отсутствует работы/услуги по разработке веб-сайтов):
Договор №№ 2-А/DEV/2019 от 25.02.2019 ; 10-А/DEV/2021 от 11.06.2021;23082023/М-23 от 23.08.2023 ;1-A/DEV/2024 от 15.01.2024; РГ-Р-CHAMP-2024-20287 от 01.10.2024 ; 2-A/DEV/2025 от 10.03.2025                                                                                                                                   Договоры не соответствуют требованиям показателя оценки (рассматриваются договоры, заключенные в период с 01.01.2023 года по дату окончания подачи заявки на участие в закупке, с ценой каждого договора не менее 400 000 (Четыреста тысяч) рублей):13-A/DEV/2024 от 27.08.2024 </t>
  </si>
  <si>
    <t xml:space="preserve">6
Договоры соответствуют требованиям показателя оценки
</t>
  </si>
  <si>
    <t>0
Договор авторского заказа № ЦРКИ-__-06/__ на создание сайта
Договор №АРТ-ПО-200223 на разработку программного обеспечения 
Рамочный договор № ВРЕ-ПО-180122 на разработку программного обеспечения
Договоры не соответствуют требованиям показателя оценки ((отсутствуют копии документов, подтверждающих исполнение договора (контракта), реквизиты подтверждающих документов)).</t>
  </si>
  <si>
    <t xml:space="preserve">2
Договоры №№ 56.02-04/24/13845; 2029 от 29.10.2024; 494 от 18 05.2023 соответствуют требованиям показателя оценки
Договоры не соответствуют требованиям показателя оценки (отсутствует работы/услуги по разработке веб-сайтов): №№ 2/2025 от 09.01.2025; 85010 от 26.12.2024
</t>
  </si>
  <si>
    <t>5
Договоры соответствуют требованиям показателя оценки</t>
  </si>
  <si>
    <t>0
Договор не соответствуют требованиям показателя оценки (отсутствует работы/услуги по разработке веб-сайтов) № Ad_RB_001 от 27.10.2023</t>
  </si>
  <si>
    <t>1
Договор № 250925 от 25.09.2025 соответствуюет требованиям показателя оценки;
Договоры не соответствуют требованиям показателя оценки (отсутствует работы/услуги по разработке веб-сайтов): №№ 070425 от 07.04.2025; 211024 от 21.10.2024; 120126 от 12.01.2026; 260123 от 26.01.2023;  010622 от 01.06.2022;  270123 от 27.01.2023</t>
  </si>
  <si>
    <t>4
Договоры №№ 1-04-12-2024 от 04.12.2024;  1-06-06-2023 от 21.07.2023; 1-05-12-2023 от 28.12.2023;  6-2-100/000127-23 от 11.01.2023 соответствуют требованиям показателя оценки;
Договоры не соответствуют требованиям показателя оценки (отсутствует работы/услуги по разработке веб-сайтов): №№ 1-15-05-2024 от 16.05.2024; 23-06/2025 от 23.06.2025; 35901 от 31.03.2023; ГК/36940/22 от 19.10.2023; 21-07/01-01 от 01.06.2021; 10-11/01-01 от 10.11.2022.</t>
  </si>
  <si>
    <t>2
Договор № 2024.273144 от 20.12.2024; контракт 118-25 от 26.09.2025 соответствуют требованиям показателя оценки;
Договоры не соответствуют требованиям показателя оценки (отсутствует работы/услуги по разработке веб-сайтов): №№ 9/2024 от 01.04.2024; 32413255816 от 04.03.2024; Контракт № 189210-24 от 30.08.2024; 1073200000824000057 от 20.01.2025; 57-МЗ/2024 от 17.06.2024; BI/2024 от 26.02.2024.</t>
  </si>
  <si>
    <t xml:space="preserve">2
 Государственный контракт №113 от 30.06.2025; Государственный контракт №0888500000224000472 от 10.06.2024 соответствуют требованиям показателя оценки;
Договоры не соответствуют требованиям показателя оценки (отсутствует работы/услуги по разработке веб-сайтов): №№ 1 от 15.02.2023; 48 от 01.10.2025; 1809/25 от 01.10.2025; 12 от
23.06.2023; 2 от 13.02.2023
</t>
  </si>
  <si>
    <t>1
Договор №1-25 от «20» января 2025 г cоответствуюет требованиям показателя оценки;
Договоры/контракты не соответствуют требованиям показателя оценки (отсутствует работы/услуги по разработке веб-сайтов): №№ 2025.22 от 04.07.2025;  12-25 от 28.11.2025;  2025.22166 от 15.12.2025;  2243 от 24.10.2025.</t>
  </si>
  <si>
    <t>4
Договоры №№   1809/23 от 18.09.2023г; 32312460826/ЗЗ-2023-ЦА-К-83 07.07.2023г; 01/10/23 от 01.10.2023г.; 12/02 от 12.02.2024 г;
Договоры/контракты не соответствуют требованиям показателя оценки (отсутствует работы/услуги по разработке веб-сайтов): №№ 01.12.23г-1-24;  Р268- В523002-ЦП-П01-2022/3326 от 05.05.2022г.; 11/07 от 11.07.2022; ДГ- 1010-12657-06-23 от 28.09.2023; 1-20-361-2 от 21.06.2024г;  20240412 от 19.04.2024; 1709/21от "17» сентября 2021 г;  328/6544-Д
Договор от 18 сентября 2023 г.№ 328.6544;  1 СП от 11.10.2021г.; GC-app от "09" сентября 2024 г;  0609/23 ОТ 06 СЕНТЯБРЯ 2023 г.</t>
  </si>
  <si>
    <t>0
Договоры не соответствуют требованиям показателя оценки</t>
  </si>
  <si>
    <t xml:space="preserve">26
Договоры №№ МСС-099/2023 от 24.04.2023; ДГ-01-22/01-03 от 22.01.2024; ГОСУДАРСТВЕННЫЙ КОНТРАКТ № 0816500000625009256 от 12.06.2025; КОНТРАКТ № 0373100092625000019 от 22.07.2025; Контракт № Ц/03/05-78 от 13.08.2025; Контракт № Ц/03/05-72 от 10.10.2025; Контракт № Ц/03/05-88 от 01.11.2025; Контракт № Ц/03/05-101 от 01.11.2025; Контракт № Ц/03/05-102 от 05.11.2025; Государственный контракт  0108200000323000003 от 10.04.2023; Контракт № 03ЭА/23от 27.01.2023; КОНТРАКТ № 0818300017323000007 от 21.07.2023; Муниципальный контракт №2025.51 от 23.06.2025; Договор №ЗП-5/2023 от 29.05.2023; 19/06/2023 от 30.06.2023; 304057 от 12.10.2023; 307968 от 24.10.2023; РЭО-230/2023 от 11.09.2023;  Муниципальный контракт № 01183000181230002830001 от 07.11.2023; Ц-02-04-46 от 22.12.2023; 04/26-12513/12 от 26.04.2024; 11 от 17.06.2024; Муниципальный контракт № 24-09/203-ОК  от 23.09.2024; Муниципальный контракт № 47 от 07.10.2024; ОЭЗ- от 24.04.2024; Муниципальный контракт № 01183000181240003260001
от 05.11.2024;
Договоры/контракты не соответствуют требованиям показателя оценки (отсутствует работы/услуги по разработке веб-сайтов): №№ 3418 от 26 октября 2023;  12-П4-25 от 23.05.2025; Ц/03/05-51 от 09.07.2025;  Ц/03/05-86 от 28.10.2025; Ц/03/05-87 от 28.10.2025; Муниципальный контракт № 0187300012822001248 от 21.12.2022; 25/93-МС от 20.10.2025; Договор № 3418  от 05.10.2023; </t>
  </si>
  <si>
    <t>5
Договоры №№ 1314 от 03.12.2024; 1408 от 08.12.2025; 1230 от 10.01.2023; 1371 от 15.05.2025; 1280 от «01» ноября 2023 cоответствуют требованиям показателя оценки;
Договоры/контракты не соответствуют требованиям показателя оценки (отсутствует работы/услуги по разработке веб-сайтов): № 1279 от 11.12.2023.</t>
  </si>
  <si>
    <t>1
Договор соответствуюет требованиям показателя оценки</t>
  </si>
  <si>
    <t>4
Договоры №№ 086/25 от 30.01.2025; б/н от 06.11.2024; 066/23 от 24.08.2023; Р-32-2023 от 12.04.2023 cоответствуют требованиям показателя оценки;
Договоры/контракты не соответствуют требованиям показателя оценки (отсутствует работы/услуги по разработке веб-сайтов): №№ 012024-01 от 10.01.2024; 068/23 от 05.10.2023; 059/23 14.04.2023; 051/22 от 19.12.2022; 015-22/Р-ТЗПР от 07.11.2022.</t>
  </si>
  <si>
    <t>4
Договоры №№ 23-1018 от 18.10.2023; 24-1028 от 28.10.2024; 24-0614 от 14.06.2024; 24-0802 от 02.08.2024 cоответствуют требованиям показателя оценки;
Договоры/контракты не соответствуют требованиям показателя оценки (отсутствует работы/услуги по разработке веб-сайтов): №№ 23-0120 от 20.01.2023; 25-0603 от 03.06.2025</t>
  </si>
  <si>
    <r>
      <t xml:space="preserve">                                                                  3                                                                      Договоры №№: Wst 24-001 от18.01.2024;   ГСМ-23/09000/00553/Р  от 14.07.2023 </t>
    </r>
    <r>
      <rPr>
        <u/>
        <sz val="12"/>
        <color theme="1"/>
        <rFont val="Times New Roman"/>
        <family val="1"/>
        <charset val="204"/>
      </rPr>
      <t>;</t>
    </r>
    <r>
      <rPr>
        <sz val="12"/>
        <color theme="1"/>
        <rFont val="Times New Roman"/>
        <family val="1"/>
        <charset val="204"/>
      </rPr>
      <t xml:space="preserve">  Wst 24-2227  от 19.07.2024 соответствуют требованиям показателя оценки
Договоры не соответствуют требованиям показателя оценки (отсутствует работы/услуги по разработке веб-сайтов):
Договор №№  170-2023 от 16.08.2023; Sup 23-096 РЭЦ от 24.10.2023; Wst 24-2249  от 14.08.2024;8080023/0956Д от 17.10.2023;Д-448/24 от 21.02.2024; ИТ-ЛСРУ-0393/23 от 21.11.2023</t>
    </r>
  </si>
  <si>
    <t xml:space="preserve">486751
</t>
  </si>
  <si>
    <t xml:space="preserve">486748
</t>
  </si>
  <si>
    <t>Приложение № 1 к протоколу № 32615906386– 03 от 22.04.2026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</si>
</sst>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2" fontId="0" fillId="0" borderId="0" xfId="0" applyNumberFormat="1"/>
    <xf numFmtId="4" fontId="1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" fontId="2" fillId="5" borderId="8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4" fontId="1" fillId="2" borderId="14" xfId="0" applyNumberFormat="1" applyFont="1" applyFill="1" applyBorder="1" applyAlignment="1">
      <alignment horizontal="center" vertical="center" wrapText="1"/>
    </xf>
    <xf numFmtId="4" fontId="1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91A0318-5D8D-4F37-88E1-ED8C861270E7}"/>
            </a:ext>
          </a:extLst>
        </xdr:cNvPr>
        <xdr:cNvSpPr txBox="1"/>
      </xdr:nvSpPr>
      <xdr:spPr>
        <a:xfrm>
          <a:off x="6313832" y="23568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DA3FAE9-A161-43A0-8C7D-1649E2413CB9}"/>
            </a:ext>
          </a:extLst>
        </xdr:cNvPr>
        <xdr:cNvSpPr txBox="1"/>
      </xdr:nvSpPr>
      <xdr:spPr>
        <a:xfrm>
          <a:off x="6313832" y="23568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93A4804-3F67-48CC-A41A-310D5F8BC798}"/>
            </a:ext>
          </a:extLst>
        </xdr:cNvPr>
        <xdr:cNvSpPr txBox="1"/>
      </xdr:nvSpPr>
      <xdr:spPr>
        <a:xfrm>
          <a:off x="6313832" y="23568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7CA9D1A-44A5-4A9A-9730-889428748335}"/>
            </a:ext>
          </a:extLst>
        </xdr:cNvPr>
        <xdr:cNvSpPr txBox="1"/>
      </xdr:nvSpPr>
      <xdr:spPr>
        <a:xfrm>
          <a:off x="6313832" y="23568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EBC46B9-0985-4645-8A58-C2A14446573B}"/>
            </a:ext>
          </a:extLst>
        </xdr:cNvPr>
        <xdr:cNvSpPr txBox="1"/>
      </xdr:nvSpPr>
      <xdr:spPr>
        <a:xfrm>
          <a:off x="6309691" y="27125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E9B0B93-D3E0-4139-8245-5FB706FBE5B9}"/>
            </a:ext>
          </a:extLst>
        </xdr:cNvPr>
        <xdr:cNvSpPr txBox="1"/>
      </xdr:nvSpPr>
      <xdr:spPr>
        <a:xfrm>
          <a:off x="6309691" y="27125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DFBCD53-4275-45C5-9AF3-E10124E746C6}"/>
            </a:ext>
          </a:extLst>
        </xdr:cNvPr>
        <xdr:cNvSpPr txBox="1"/>
      </xdr:nvSpPr>
      <xdr:spPr>
        <a:xfrm>
          <a:off x="7568647" y="47749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CD39A32-8AC6-4560-A7A0-01F3BE13842E}"/>
            </a:ext>
          </a:extLst>
        </xdr:cNvPr>
        <xdr:cNvSpPr txBox="1"/>
      </xdr:nvSpPr>
      <xdr:spPr>
        <a:xfrm>
          <a:off x="7568647" y="47749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288A6D6-45AA-4C52-9AE5-096E2BFEF0D1}"/>
            </a:ext>
          </a:extLst>
        </xdr:cNvPr>
        <xdr:cNvSpPr txBox="1"/>
      </xdr:nvSpPr>
      <xdr:spPr>
        <a:xfrm>
          <a:off x="9057032" y="31378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CC15ED9-3301-4967-AB9C-872BC2D30AA4}"/>
            </a:ext>
          </a:extLst>
        </xdr:cNvPr>
        <xdr:cNvSpPr txBox="1"/>
      </xdr:nvSpPr>
      <xdr:spPr>
        <a:xfrm>
          <a:off x="9057032" y="31378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CB7CC5A-FE73-4888-9CAF-511926495E1E}"/>
            </a:ext>
          </a:extLst>
        </xdr:cNvPr>
        <xdr:cNvSpPr txBox="1"/>
      </xdr:nvSpPr>
      <xdr:spPr>
        <a:xfrm>
          <a:off x="9076082" y="48023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8942793-22BE-4AC7-A1A5-294CB197843B}"/>
            </a:ext>
          </a:extLst>
        </xdr:cNvPr>
        <xdr:cNvSpPr txBox="1"/>
      </xdr:nvSpPr>
      <xdr:spPr>
        <a:xfrm>
          <a:off x="9076082" y="48023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C05AE0EE-71B7-4FDA-995D-30CA0DCE8159}"/>
            </a:ext>
          </a:extLst>
        </xdr:cNvPr>
        <xdr:cNvSpPr txBox="1"/>
      </xdr:nvSpPr>
      <xdr:spPr>
        <a:xfrm>
          <a:off x="8195020" y="49690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B78083D-DD74-4214-B57E-412D6C6237C3}"/>
            </a:ext>
          </a:extLst>
        </xdr:cNvPr>
        <xdr:cNvSpPr txBox="1"/>
      </xdr:nvSpPr>
      <xdr:spPr>
        <a:xfrm>
          <a:off x="8195020" y="49690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1</xdr:row>
      <xdr:rowOff>0</xdr:rowOff>
    </xdr:from>
    <xdr:ext cx="1433726" cy="273326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4ED19CF-1953-4EEE-9067-2EB7C780D710}"/>
            </a:ext>
          </a:extLst>
        </xdr:cNvPr>
        <xdr:cNvSpPr txBox="1"/>
      </xdr:nvSpPr>
      <xdr:spPr>
        <a:xfrm>
          <a:off x="6598710" y="304979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1CE78B1-9B38-47A3-87CD-25A13D126BA7}"/>
            </a:ext>
          </a:extLst>
        </xdr:cNvPr>
        <xdr:cNvSpPr txBox="1"/>
      </xdr:nvSpPr>
      <xdr:spPr>
        <a:xfrm>
          <a:off x="8409332" y="349791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2F06180-D914-4CC9-8584-08D2288B4A7B}"/>
            </a:ext>
          </a:extLst>
        </xdr:cNvPr>
        <xdr:cNvSpPr txBox="1"/>
      </xdr:nvSpPr>
      <xdr:spPr>
        <a:xfrm>
          <a:off x="8409332" y="349791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914400</xdr:colOff>
      <xdr:row>1</xdr:row>
      <xdr:rowOff>0</xdr:rowOff>
    </xdr:from>
    <xdr:ext cx="950068" cy="26380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5BB3846-6C15-4764-820B-002566E6826E}"/>
            </a:ext>
          </a:extLst>
        </xdr:cNvPr>
        <xdr:cNvSpPr txBox="1"/>
      </xdr:nvSpPr>
      <xdr:spPr>
        <a:xfrm>
          <a:off x="7181850" y="3867149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2487722-4D53-4E2B-832B-7E80F1D739C3}"/>
            </a:ext>
          </a:extLst>
        </xdr:cNvPr>
        <xdr:cNvSpPr txBox="1"/>
      </xdr:nvSpPr>
      <xdr:spPr>
        <a:xfrm>
          <a:off x="8286750" y="593631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B15509C4-F4FD-4ADA-95CA-DA9F2DAECAF0}"/>
            </a:ext>
          </a:extLst>
        </xdr:cNvPr>
        <xdr:cNvSpPr txBox="1"/>
      </xdr:nvSpPr>
      <xdr:spPr>
        <a:xfrm>
          <a:off x="8286750" y="593631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215EA22E-58A1-44FB-8173-BC1536097D31}"/>
            </a:ext>
          </a:extLst>
        </xdr:cNvPr>
        <xdr:cNvSpPr txBox="1"/>
      </xdr:nvSpPr>
      <xdr:spPr>
        <a:xfrm>
          <a:off x="8286750" y="75098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69DC3D7-1A5A-45F9-82BA-A9E7A97E3346}"/>
            </a:ext>
          </a:extLst>
        </xdr:cNvPr>
        <xdr:cNvSpPr txBox="1"/>
      </xdr:nvSpPr>
      <xdr:spPr>
        <a:xfrm>
          <a:off x="8286750" y="75098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6A81200-033D-44B7-9402-68A24A058500}"/>
            </a:ext>
          </a:extLst>
        </xdr:cNvPr>
        <xdr:cNvSpPr txBox="1"/>
      </xdr:nvSpPr>
      <xdr:spPr>
        <a:xfrm>
          <a:off x="8274844" y="246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CA479CD-3AB0-4993-BA6B-89E3A88AA1DF}"/>
            </a:ext>
          </a:extLst>
        </xdr:cNvPr>
        <xdr:cNvSpPr txBox="1"/>
      </xdr:nvSpPr>
      <xdr:spPr>
        <a:xfrm>
          <a:off x="8274844" y="246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1</xdr:row>
      <xdr:rowOff>0</xdr:rowOff>
    </xdr:from>
    <xdr:ext cx="1433726" cy="273326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EDFCAB37-AE3C-4CDB-9359-54CC55478128}"/>
            </a:ext>
          </a:extLst>
        </xdr:cNvPr>
        <xdr:cNvSpPr txBox="1"/>
      </xdr:nvSpPr>
      <xdr:spPr>
        <a:xfrm>
          <a:off x="6590138" y="3035508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331260</xdr:colOff>
      <xdr:row>1</xdr:row>
      <xdr:rowOff>0</xdr:rowOff>
    </xdr:from>
    <xdr:ext cx="1433726" cy="273326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870185CC-07FF-4B4B-A5D0-83BDFD7A8116}"/>
            </a:ext>
          </a:extLst>
        </xdr:cNvPr>
        <xdr:cNvSpPr txBox="1"/>
      </xdr:nvSpPr>
      <xdr:spPr>
        <a:xfrm>
          <a:off x="6590138" y="3702844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822099B-0C99-49D8-9AF8-772E1A9CC22E}"/>
            </a:ext>
          </a:extLst>
        </xdr:cNvPr>
        <xdr:cNvSpPr txBox="1"/>
      </xdr:nvSpPr>
      <xdr:spPr>
        <a:xfrm>
          <a:off x="8286750" y="5414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334159F-459B-4945-B724-7C7FFA4F1322}"/>
            </a:ext>
          </a:extLst>
        </xdr:cNvPr>
        <xdr:cNvSpPr txBox="1"/>
      </xdr:nvSpPr>
      <xdr:spPr>
        <a:xfrm>
          <a:off x="8286750" y="54143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1</xdr:row>
      <xdr:rowOff>0</xdr:rowOff>
    </xdr:from>
    <xdr:ext cx="1433726" cy="273326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BC1E99AE-516F-4436-B4F8-CC5FE7BF6D3A}"/>
            </a:ext>
          </a:extLst>
        </xdr:cNvPr>
        <xdr:cNvSpPr txBox="1"/>
      </xdr:nvSpPr>
      <xdr:spPr>
        <a:xfrm>
          <a:off x="6598710" y="598349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914400</xdr:colOff>
      <xdr:row>1</xdr:row>
      <xdr:rowOff>0</xdr:rowOff>
    </xdr:from>
    <xdr:ext cx="950068" cy="26380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B4BFBB4-5E7A-4B52-BABA-1709C80EC572}"/>
            </a:ext>
          </a:extLst>
        </xdr:cNvPr>
        <xdr:cNvSpPr txBox="1"/>
      </xdr:nvSpPr>
      <xdr:spPr>
        <a:xfrm>
          <a:off x="7181850" y="5038725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25041EA1-B694-4432-8071-4893BCBA5A34}"/>
            </a:ext>
          </a:extLst>
        </xdr:cNvPr>
        <xdr:cNvSpPr txBox="1"/>
      </xdr:nvSpPr>
      <xdr:spPr>
        <a:xfrm>
          <a:off x="8286750" y="54333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8362C6E-B4CC-4DC9-A122-53103F1D8327}"/>
            </a:ext>
          </a:extLst>
        </xdr:cNvPr>
        <xdr:cNvSpPr txBox="1"/>
      </xdr:nvSpPr>
      <xdr:spPr>
        <a:xfrm>
          <a:off x="8286750" y="54333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1</xdr:row>
      <xdr:rowOff>0</xdr:rowOff>
    </xdr:from>
    <xdr:ext cx="1433726" cy="273326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5E7C9E75-14D2-4989-A14B-A564A1AB6C1F}"/>
            </a:ext>
          </a:extLst>
        </xdr:cNvPr>
        <xdr:cNvSpPr txBox="1"/>
      </xdr:nvSpPr>
      <xdr:spPr>
        <a:xfrm>
          <a:off x="6598710" y="600254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914400</xdr:colOff>
      <xdr:row>1</xdr:row>
      <xdr:rowOff>0</xdr:rowOff>
    </xdr:from>
    <xdr:ext cx="950068" cy="263801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BD87C64-3BB6-432E-876D-5B852AFC0279}"/>
            </a:ext>
          </a:extLst>
        </xdr:cNvPr>
        <xdr:cNvSpPr txBox="1"/>
      </xdr:nvSpPr>
      <xdr:spPr>
        <a:xfrm>
          <a:off x="7181850" y="7239000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34E5E0C-AAAF-4888-B373-B09AC0DD353D}"/>
            </a:ext>
          </a:extLst>
        </xdr:cNvPr>
        <xdr:cNvSpPr txBox="1"/>
      </xdr:nvSpPr>
      <xdr:spPr>
        <a:xfrm>
          <a:off x="8286750" y="76336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10C5DA4-9EC5-4EE0-BE5F-BE716B3B4490}"/>
            </a:ext>
          </a:extLst>
        </xdr:cNvPr>
        <xdr:cNvSpPr txBox="1"/>
      </xdr:nvSpPr>
      <xdr:spPr>
        <a:xfrm>
          <a:off x="8286750" y="76336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1</xdr:row>
      <xdr:rowOff>0</xdr:rowOff>
    </xdr:from>
    <xdr:ext cx="1433726" cy="273326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6B7C068-C72C-45A0-86EB-8D035F01C003}"/>
            </a:ext>
          </a:extLst>
        </xdr:cNvPr>
        <xdr:cNvSpPr txBox="1"/>
      </xdr:nvSpPr>
      <xdr:spPr>
        <a:xfrm>
          <a:off x="6598710" y="8202820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914400</xdr:colOff>
      <xdr:row>1</xdr:row>
      <xdr:rowOff>0</xdr:rowOff>
    </xdr:from>
    <xdr:ext cx="950068" cy="26380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60008A2B-615F-4A61-9CA3-EE64BD52F595}"/>
            </a:ext>
          </a:extLst>
        </xdr:cNvPr>
        <xdr:cNvSpPr txBox="1"/>
      </xdr:nvSpPr>
      <xdr:spPr>
        <a:xfrm>
          <a:off x="7181850" y="9239250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8587892-6744-4C46-8DC0-ADBE28179C27}"/>
            </a:ext>
          </a:extLst>
        </xdr:cNvPr>
        <xdr:cNvSpPr txBox="1"/>
      </xdr:nvSpPr>
      <xdr:spPr>
        <a:xfrm>
          <a:off x="8286750" y="96339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D3101E1-5964-43B5-A6DB-9789F5A1B108}"/>
            </a:ext>
          </a:extLst>
        </xdr:cNvPr>
        <xdr:cNvSpPr txBox="1"/>
      </xdr:nvSpPr>
      <xdr:spPr>
        <a:xfrm>
          <a:off x="8286750" y="96339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1</xdr:row>
      <xdr:rowOff>0</xdr:rowOff>
    </xdr:from>
    <xdr:ext cx="1433726" cy="273326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1E14B5B5-E853-46A2-BDD1-2CAEB5625446}"/>
            </a:ext>
          </a:extLst>
        </xdr:cNvPr>
        <xdr:cNvSpPr txBox="1"/>
      </xdr:nvSpPr>
      <xdr:spPr>
        <a:xfrm>
          <a:off x="6598710" y="10203070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B521FD1-7158-4F36-B53A-245EE0C69910}"/>
            </a:ext>
          </a:extLst>
        </xdr:cNvPr>
        <xdr:cNvSpPr txBox="1"/>
      </xdr:nvSpPr>
      <xdr:spPr>
        <a:xfrm>
          <a:off x="9132094" y="180260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2415E68-E06F-4065-8414-FD545C4F0897}"/>
            </a:ext>
          </a:extLst>
        </xdr:cNvPr>
        <xdr:cNvSpPr txBox="1"/>
      </xdr:nvSpPr>
      <xdr:spPr>
        <a:xfrm>
          <a:off x="9132094" y="180260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1</xdr:row>
      <xdr:rowOff>0</xdr:rowOff>
    </xdr:from>
    <xdr:ext cx="1433726" cy="273326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219A117-B703-497F-87EB-5CC74DC36401}"/>
            </a:ext>
          </a:extLst>
        </xdr:cNvPr>
        <xdr:cNvSpPr txBox="1"/>
      </xdr:nvSpPr>
      <xdr:spPr>
        <a:xfrm>
          <a:off x="7498823" y="18026063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36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D4A456DD-6A93-49C4-9ABC-E7B202522338}"/>
            </a:ext>
          </a:extLst>
        </xdr:cNvPr>
        <xdr:cNvSpPr txBox="1"/>
      </xdr:nvSpPr>
      <xdr:spPr>
        <a:xfrm>
          <a:off x="8245929" y="63545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187793B-60D2-4577-A220-B337002DA5EC}"/>
            </a:ext>
          </a:extLst>
        </xdr:cNvPr>
        <xdr:cNvSpPr txBox="1"/>
      </xdr:nvSpPr>
      <xdr:spPr>
        <a:xfrm>
          <a:off x="8245929" y="63545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F1A75A0F-12BD-4157-A2CF-1E8805E2C4E6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4A49FF27-B911-448B-B803-647B708D5A79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E6F51CE-CB3D-482B-A3D8-DEA5B5A34BBD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7D3A80EA-E4CE-4BE0-978B-9ADB2C2AEAE2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8FC4FF6-D65E-47EA-8591-F68646A870AF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9880D999-6DE0-4BA8-BEDE-4789EC537C96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6D303B2E-DC6E-42D9-B088-2DD2213F0FBE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F26E5DC2-8F49-4D16-B763-852E15160D3A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A262585-43C9-4E98-9CE1-B6AB786EEF6A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D053BE47-6482-4C1E-9D0A-972731526CFA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3F3DDD7-35A7-40A9-9E82-EA02F332255A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F1C915B-32BF-4844-9074-E9241D7EF37D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38</xdr:row>
      <xdr:rowOff>0</xdr:rowOff>
    </xdr:from>
    <xdr:ext cx="1433726" cy="273326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132F9FA-DD1C-476E-8B47-B380C4B68885}"/>
            </a:ext>
          </a:extLst>
        </xdr:cNvPr>
        <xdr:cNvSpPr txBox="1"/>
      </xdr:nvSpPr>
      <xdr:spPr>
        <a:xfrm>
          <a:off x="6617760" y="6545036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784B46A-3B17-47E4-B81E-D0A70DE7AEE2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3F41D001-516E-448C-8C93-1CDA86ACF17D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914400</xdr:colOff>
      <xdr:row>38</xdr:row>
      <xdr:rowOff>0</xdr:rowOff>
    </xdr:from>
    <xdr:ext cx="950068" cy="26380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E885AB9-3496-40F7-BDE6-B1118A845F1F}"/>
            </a:ext>
          </a:extLst>
        </xdr:cNvPr>
        <xdr:cNvSpPr txBox="1"/>
      </xdr:nvSpPr>
      <xdr:spPr>
        <a:xfrm>
          <a:off x="7200900" y="6545036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506DA4ED-6AC0-458B-954E-8F1E0D500057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F75D4A3E-CBFC-47F1-9A72-606B40183F9D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BD5CCC5B-F3EA-406A-A74F-58823EDEC1AE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32A80ABE-1955-47B5-90D6-9E207E92C48C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E48653F-184D-49C8-BB23-1D83C50390D7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1B5A4FAC-CA09-492D-8FC2-3C71399A5289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38</xdr:row>
      <xdr:rowOff>0</xdr:rowOff>
    </xdr:from>
    <xdr:ext cx="1433726" cy="273326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83C630A-E985-4D72-8A03-5A4CAA0C8CFA}"/>
            </a:ext>
          </a:extLst>
        </xdr:cNvPr>
        <xdr:cNvSpPr txBox="1"/>
      </xdr:nvSpPr>
      <xdr:spPr>
        <a:xfrm>
          <a:off x="6617760" y="6545036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331260</xdr:colOff>
      <xdr:row>38</xdr:row>
      <xdr:rowOff>0</xdr:rowOff>
    </xdr:from>
    <xdr:ext cx="1433726" cy="273326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5BCECAB1-A5A5-437A-A762-ED17D2C3C0FE}"/>
            </a:ext>
          </a:extLst>
        </xdr:cNvPr>
        <xdr:cNvSpPr txBox="1"/>
      </xdr:nvSpPr>
      <xdr:spPr>
        <a:xfrm>
          <a:off x="6617760" y="6545036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854ABD1A-E3C6-42EA-813B-F85DDC1BC046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B7F41CEE-EEF1-4392-9ED7-D3E8AD19B41B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38</xdr:row>
      <xdr:rowOff>0</xdr:rowOff>
    </xdr:from>
    <xdr:ext cx="1433726" cy="273326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A3D48B5-3817-4936-B79E-F800D521FF31}"/>
            </a:ext>
          </a:extLst>
        </xdr:cNvPr>
        <xdr:cNvSpPr txBox="1"/>
      </xdr:nvSpPr>
      <xdr:spPr>
        <a:xfrm>
          <a:off x="6617760" y="6545036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914400</xdr:colOff>
      <xdr:row>38</xdr:row>
      <xdr:rowOff>0</xdr:rowOff>
    </xdr:from>
    <xdr:ext cx="950068" cy="263801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ACF6070F-432F-426B-8E45-6C805FE252ED}"/>
            </a:ext>
          </a:extLst>
        </xdr:cNvPr>
        <xdr:cNvSpPr txBox="1"/>
      </xdr:nvSpPr>
      <xdr:spPr>
        <a:xfrm>
          <a:off x="7200900" y="6545036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B45F3154-8D4F-42F8-B6BA-165D288AFC12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2B32B272-5693-48C2-9F95-2FC36479B423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38</xdr:row>
      <xdr:rowOff>0</xdr:rowOff>
    </xdr:from>
    <xdr:ext cx="1433726" cy="273326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9B0A2299-DD40-47C9-9976-459DEDBF76EF}"/>
            </a:ext>
          </a:extLst>
        </xdr:cNvPr>
        <xdr:cNvSpPr txBox="1"/>
      </xdr:nvSpPr>
      <xdr:spPr>
        <a:xfrm>
          <a:off x="6617760" y="6545036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914400</xdr:colOff>
      <xdr:row>38</xdr:row>
      <xdr:rowOff>0</xdr:rowOff>
    </xdr:from>
    <xdr:ext cx="950068" cy="26380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8CB4775A-C82E-4A85-BFD1-91239BBE8BAE}"/>
            </a:ext>
          </a:extLst>
        </xdr:cNvPr>
        <xdr:cNvSpPr txBox="1"/>
      </xdr:nvSpPr>
      <xdr:spPr>
        <a:xfrm>
          <a:off x="7200900" y="6545036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D6674FDE-D05B-4FFC-859A-666A8A9EA98E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53EA0D1A-9878-47EB-9F0D-528F95C5D749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38</xdr:row>
      <xdr:rowOff>0</xdr:rowOff>
    </xdr:from>
    <xdr:ext cx="1433726" cy="273326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179EC876-803B-4182-B603-F44CB64B0CD9}"/>
            </a:ext>
          </a:extLst>
        </xdr:cNvPr>
        <xdr:cNvSpPr txBox="1"/>
      </xdr:nvSpPr>
      <xdr:spPr>
        <a:xfrm>
          <a:off x="6617760" y="6545036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914400</xdr:colOff>
      <xdr:row>38</xdr:row>
      <xdr:rowOff>0</xdr:rowOff>
    </xdr:from>
    <xdr:ext cx="950068" cy="263801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58BB1001-E78E-460F-AAEC-48127C03AD40}"/>
            </a:ext>
          </a:extLst>
        </xdr:cNvPr>
        <xdr:cNvSpPr txBox="1"/>
      </xdr:nvSpPr>
      <xdr:spPr>
        <a:xfrm>
          <a:off x="7200900" y="6545036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59358D0-498C-4381-9739-BEA85C9EEBA8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249B49FF-1EDC-4149-8418-518860BBB2D8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C59FF0D-B231-4631-97EC-6554F576E0E5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38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375D047-8EED-40C7-BAC4-734718CFBB74}"/>
            </a:ext>
          </a:extLst>
        </xdr:cNvPr>
        <xdr:cNvSpPr txBox="1"/>
      </xdr:nvSpPr>
      <xdr:spPr>
        <a:xfrm>
          <a:off x="8245929" y="654503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37</xdr:col>
      <xdr:colOff>0</xdr:colOff>
      <xdr:row>70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83CA680-2512-4F80-8048-B4AF3919FF30}"/>
            </a:ext>
          </a:extLst>
        </xdr:cNvPr>
        <xdr:cNvSpPr txBox="1"/>
      </xdr:nvSpPr>
      <xdr:spPr>
        <a:xfrm>
          <a:off x="8239125" y="749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37</xdr:col>
      <xdr:colOff>0</xdr:colOff>
      <xdr:row>70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6FB2FAA2-97F2-4FA7-9B55-F0935FFB3EAC}"/>
            </a:ext>
          </a:extLst>
        </xdr:cNvPr>
        <xdr:cNvSpPr txBox="1"/>
      </xdr:nvSpPr>
      <xdr:spPr>
        <a:xfrm>
          <a:off x="8239125" y="749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EA4B3BAF-2C3E-4579-9DE9-7381758BBA6E}"/>
            </a:ext>
          </a:extLst>
        </xdr:cNvPr>
        <xdr:cNvSpPr txBox="1"/>
      </xdr:nvSpPr>
      <xdr:spPr>
        <a:xfrm>
          <a:off x="8239125" y="749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7821CE0-BA4B-47D8-82A6-59B1A81DC493}"/>
            </a:ext>
          </a:extLst>
        </xdr:cNvPr>
        <xdr:cNvSpPr txBox="1"/>
      </xdr:nvSpPr>
      <xdr:spPr>
        <a:xfrm>
          <a:off x="8239125" y="749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C0EE185-0952-4733-86AE-2454B7F183AA}"/>
            </a:ext>
          </a:extLst>
        </xdr:cNvPr>
        <xdr:cNvSpPr txBox="1"/>
      </xdr:nvSpPr>
      <xdr:spPr>
        <a:xfrm>
          <a:off x="10269682" y="4849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97DE3B45-451B-4296-9894-1F6A1F919705}"/>
            </a:ext>
          </a:extLst>
        </xdr:cNvPr>
        <xdr:cNvSpPr txBox="1"/>
      </xdr:nvSpPr>
      <xdr:spPr>
        <a:xfrm>
          <a:off x="10269682" y="4849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4B99CBEE-201F-4ADC-82B6-ED535DEAE856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C271E16C-81FE-40E6-88F0-1B530CB6CF74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5AEBC2D6-186E-4AB1-9F60-5474284F07B0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4A8627AF-D452-489B-8C30-2BCE7F15AC7F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F7C7D520-C5A1-4910-865C-B2EBFA3805D7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AD93579C-BDCA-49C9-A221-7CE8B4EBE0A5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77772256-BEB4-4886-8245-A5DF1A345545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66467338-D24F-449F-9F94-8904368AA756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A77D1530-71EE-4B8D-A619-064ECC8777DB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87EABCEB-9CEF-4076-98A8-A6F2B8818CBE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7618FB97-7CF7-40FB-A3AA-7C4CAFBB8E83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1A189A35-28DB-4582-89CA-5011592C79FA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70</xdr:row>
      <xdr:rowOff>0</xdr:rowOff>
    </xdr:from>
    <xdr:ext cx="1433726" cy="273326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B0450E96-6383-46B9-A108-AB738B53D478}"/>
            </a:ext>
          </a:extLst>
        </xdr:cNvPr>
        <xdr:cNvSpPr txBox="1"/>
      </xdr:nvSpPr>
      <xdr:spPr>
        <a:xfrm>
          <a:off x="8626669" y="557645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8DCBCA1-BD6C-49F0-A9BC-85A7EDD59B9F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69266A68-627B-4F27-8F2A-2604C70CCFFF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914400</xdr:colOff>
      <xdr:row>70</xdr:row>
      <xdr:rowOff>0</xdr:rowOff>
    </xdr:from>
    <xdr:ext cx="950068" cy="263801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B72765EE-DB4A-4667-98E2-557DE838501D}"/>
            </a:ext>
          </a:extLst>
        </xdr:cNvPr>
        <xdr:cNvSpPr txBox="1"/>
      </xdr:nvSpPr>
      <xdr:spPr>
        <a:xfrm>
          <a:off x="9209809" y="5576455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53DFC618-E203-498D-A426-D28FA124364C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5AB54D08-898B-4718-80B4-89EE671A0462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D0347624-D1A6-410E-B7EA-079CDA747B83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D458A8E-9142-4EDA-A5DD-C7FF5E36186A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1D599D80-A804-43A6-8FF9-FD913B36C845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BA8F2197-56FC-425B-8660-A5987A186F2C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70</xdr:row>
      <xdr:rowOff>0</xdr:rowOff>
    </xdr:from>
    <xdr:ext cx="1433726" cy="273326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8CCCAC3-EB86-4238-867E-0F5A8AE6A5D6}"/>
            </a:ext>
          </a:extLst>
        </xdr:cNvPr>
        <xdr:cNvSpPr txBox="1"/>
      </xdr:nvSpPr>
      <xdr:spPr>
        <a:xfrm>
          <a:off x="8626669" y="557645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331260</xdr:colOff>
      <xdr:row>70</xdr:row>
      <xdr:rowOff>0</xdr:rowOff>
    </xdr:from>
    <xdr:ext cx="1433726" cy="273326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85958562-D04B-409C-A45B-13E81D95457C}"/>
            </a:ext>
          </a:extLst>
        </xdr:cNvPr>
        <xdr:cNvSpPr txBox="1"/>
      </xdr:nvSpPr>
      <xdr:spPr>
        <a:xfrm>
          <a:off x="8626669" y="557645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B07C7A36-F17D-40C4-A10D-437FA220AF4D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E6FC0826-3A3F-4EEC-9075-74E2FDBCDDE0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70</xdr:row>
      <xdr:rowOff>0</xdr:rowOff>
    </xdr:from>
    <xdr:ext cx="1433726" cy="273326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720D2EA8-3882-4FF0-835D-0B973052FD8A}"/>
            </a:ext>
          </a:extLst>
        </xdr:cNvPr>
        <xdr:cNvSpPr txBox="1"/>
      </xdr:nvSpPr>
      <xdr:spPr>
        <a:xfrm>
          <a:off x="8626669" y="557645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914400</xdr:colOff>
      <xdr:row>70</xdr:row>
      <xdr:rowOff>0</xdr:rowOff>
    </xdr:from>
    <xdr:ext cx="950068" cy="26380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A939245F-3B92-4613-87FB-4E064CD8E770}"/>
            </a:ext>
          </a:extLst>
        </xdr:cNvPr>
        <xdr:cNvSpPr txBox="1"/>
      </xdr:nvSpPr>
      <xdr:spPr>
        <a:xfrm>
          <a:off x="9209809" y="5576455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3C7A7BB9-3624-4506-AD14-9F7B575E0881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626555FE-141B-4E70-89B6-8796FB4FF327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70</xdr:row>
      <xdr:rowOff>0</xdr:rowOff>
    </xdr:from>
    <xdr:ext cx="1433726" cy="273326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3EC5C94-C971-4256-8E1B-8E32AD1535DD}"/>
            </a:ext>
          </a:extLst>
        </xdr:cNvPr>
        <xdr:cNvSpPr txBox="1"/>
      </xdr:nvSpPr>
      <xdr:spPr>
        <a:xfrm>
          <a:off x="8626669" y="557645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914400</xdr:colOff>
      <xdr:row>70</xdr:row>
      <xdr:rowOff>0</xdr:rowOff>
    </xdr:from>
    <xdr:ext cx="950068" cy="263801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D0333753-502F-4938-B617-7C3660220B46}"/>
            </a:ext>
          </a:extLst>
        </xdr:cNvPr>
        <xdr:cNvSpPr txBox="1"/>
      </xdr:nvSpPr>
      <xdr:spPr>
        <a:xfrm>
          <a:off x="9209809" y="5576455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394BBB01-4897-4D97-B12C-545AFF981859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C49E260F-8870-4DDF-878B-46734B017D43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70</xdr:row>
      <xdr:rowOff>0</xdr:rowOff>
    </xdr:from>
    <xdr:ext cx="1433726" cy="273326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95F2EE97-BB64-4DAB-97B7-F4497A5A326F}"/>
            </a:ext>
          </a:extLst>
        </xdr:cNvPr>
        <xdr:cNvSpPr txBox="1"/>
      </xdr:nvSpPr>
      <xdr:spPr>
        <a:xfrm>
          <a:off x="8626669" y="557645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5</xdr:col>
      <xdr:colOff>914400</xdr:colOff>
      <xdr:row>70</xdr:row>
      <xdr:rowOff>0</xdr:rowOff>
    </xdr:from>
    <xdr:ext cx="950068" cy="263801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2C9C76DB-9931-4E76-98DF-550FCBD66E56}"/>
            </a:ext>
          </a:extLst>
        </xdr:cNvPr>
        <xdr:cNvSpPr txBox="1"/>
      </xdr:nvSpPr>
      <xdr:spPr>
        <a:xfrm>
          <a:off x="9209809" y="5576455"/>
          <a:ext cx="950068" cy="263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AC1A846-8064-4FEB-91D2-30972B8CB148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5D00042C-5BED-43A9-921C-89938DCE97D9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331260</xdr:colOff>
      <xdr:row>70</xdr:row>
      <xdr:rowOff>0</xdr:rowOff>
    </xdr:from>
    <xdr:ext cx="1433726" cy="273326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DC0B3DB0-14BE-443F-9A14-08F88F271BA8}"/>
            </a:ext>
          </a:extLst>
        </xdr:cNvPr>
        <xdr:cNvSpPr txBox="1"/>
      </xdr:nvSpPr>
      <xdr:spPr>
        <a:xfrm>
          <a:off x="8626669" y="5576455"/>
          <a:ext cx="1433726" cy="2733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endParaRPr lang="ru-RU" sz="1100" b="1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664C5F70-7E38-4D3A-8B4D-D297F68D1B46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18B4A71-9BD2-4B44-8A43-CE6DAF99DC9C}"/>
            </a:ext>
          </a:extLst>
        </xdr:cNvPr>
        <xdr:cNvSpPr txBox="1"/>
      </xdr:nvSpPr>
      <xdr:spPr>
        <a:xfrm>
          <a:off x="10269682" y="55764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37</xdr:col>
      <xdr:colOff>0</xdr:colOff>
      <xdr:row>70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3794FC10-890E-490A-AC05-7EF4BE5703AB}"/>
            </a:ext>
          </a:extLst>
        </xdr:cNvPr>
        <xdr:cNvSpPr txBox="1"/>
      </xdr:nvSpPr>
      <xdr:spPr>
        <a:xfrm>
          <a:off x="29406273" y="1882486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37</xdr:col>
      <xdr:colOff>0</xdr:colOff>
      <xdr:row>70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360CD5CF-75C1-4704-81C4-368F151A5F34}"/>
            </a:ext>
          </a:extLst>
        </xdr:cNvPr>
        <xdr:cNvSpPr txBox="1"/>
      </xdr:nvSpPr>
      <xdr:spPr>
        <a:xfrm>
          <a:off x="29406273" y="1882486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32606CC-4D83-4AA1-BDB4-64939FA4B764}"/>
            </a:ext>
          </a:extLst>
        </xdr:cNvPr>
        <xdr:cNvSpPr txBox="1"/>
      </xdr:nvSpPr>
      <xdr:spPr>
        <a:xfrm>
          <a:off x="10269682" y="4849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444FC-769C-4F14-9252-30A180ED2A01}"/>
            </a:ext>
          </a:extLst>
        </xdr:cNvPr>
        <xdr:cNvSpPr txBox="1"/>
      </xdr:nvSpPr>
      <xdr:spPr>
        <a:xfrm>
          <a:off x="10269682" y="4849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274F2B19-A6D5-4FFD-9E79-698A7ED800A8}"/>
            </a:ext>
          </a:extLst>
        </xdr:cNvPr>
        <xdr:cNvSpPr txBox="1"/>
      </xdr:nvSpPr>
      <xdr:spPr>
        <a:xfrm>
          <a:off x="10269682" y="4849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70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B3C3B457-A328-43E8-A93B-55D27B2CE316}"/>
            </a:ext>
          </a:extLst>
        </xdr:cNvPr>
        <xdr:cNvSpPr txBox="1"/>
      </xdr:nvSpPr>
      <xdr:spPr>
        <a:xfrm>
          <a:off x="10269682" y="48490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4</xdr:col>
      <xdr:colOff>365124</xdr:colOff>
      <xdr:row>3</xdr:row>
      <xdr:rowOff>507999</xdr:rowOff>
    </xdr:from>
    <xdr:to>
      <xdr:col>15</xdr:col>
      <xdr:colOff>272502</xdr:colOff>
      <xdr:row>7</xdr:row>
      <xdr:rowOff>317500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A6E9170-2CF0-4EE3-BF67-B91E0822D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90499" y="1476374"/>
          <a:ext cx="8432253" cy="2206626"/>
        </a:xfrm>
        <a:prstGeom prst="rect">
          <a:avLst/>
        </a:prstGeom>
      </xdr:spPr>
    </xdr:pic>
    <xdr:clientData/>
  </xdr:twoCellAnchor>
  <xdr:twoCellAnchor editAs="oneCell">
    <xdr:from>
      <xdr:col>5</xdr:col>
      <xdr:colOff>1063625</xdr:colOff>
      <xdr:row>38</xdr:row>
      <xdr:rowOff>158751</xdr:rowOff>
    </xdr:from>
    <xdr:to>
      <xdr:col>15</xdr:col>
      <xdr:colOff>223214</xdr:colOff>
      <xdr:row>39</xdr:row>
      <xdr:rowOff>1984376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94ED2F8-D435-4732-8A5E-A1D4CCE57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66875" y="8191501"/>
          <a:ext cx="6906589" cy="241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1019968</xdr:colOff>
      <xdr:row>41</xdr:row>
      <xdr:rowOff>59532</xdr:rowOff>
    </xdr:from>
    <xdr:to>
      <xdr:col>15</xdr:col>
      <xdr:colOff>261325</xdr:colOff>
      <xdr:row>44</xdr:row>
      <xdr:rowOff>402929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2099237-B94C-4DA0-ADD4-B5AFFF068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64281" y="20312063"/>
          <a:ext cx="7016138" cy="3539035"/>
        </a:xfrm>
        <a:prstGeom prst="rect">
          <a:avLst/>
        </a:prstGeom>
      </xdr:spPr>
    </xdr:pic>
    <xdr:clientData/>
  </xdr:twoCellAnchor>
  <xdr:twoCellAnchor editAs="oneCell">
    <xdr:from>
      <xdr:col>4</xdr:col>
      <xdr:colOff>714375</xdr:colOff>
      <xdr:row>71</xdr:row>
      <xdr:rowOff>127000</xdr:rowOff>
    </xdr:from>
    <xdr:to>
      <xdr:col>13</xdr:col>
      <xdr:colOff>455010</xdr:colOff>
      <xdr:row>82</xdr:row>
      <xdr:rowOff>91471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7CE6402-F461-43FE-BA32-E10AAB6F5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239750" y="18732500"/>
          <a:ext cx="7059010" cy="2362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103"/>
  <sheetViews>
    <sheetView tabSelected="1" zoomScaleNormal="100" zoomScaleSheetLayoutView="80" workbookViewId="0">
      <selection sqref="A1:Q1"/>
    </sheetView>
  </sheetViews>
  <sheetFormatPr defaultRowHeight="15" x14ac:dyDescent="0.25"/>
  <cols>
    <col min="1" max="1" width="37.42578125" customWidth="1"/>
    <col min="2" max="2" width="15.42578125" customWidth="1"/>
    <col min="3" max="3" width="94.85546875" customWidth="1"/>
    <col min="4" max="4" width="15.28515625" customWidth="1"/>
    <col min="5" max="5" width="11.5703125" customWidth="1"/>
    <col min="6" max="6" width="16.28515625" customWidth="1"/>
    <col min="7" max="7" width="13.140625" customWidth="1"/>
    <col min="8" max="8" width="10.140625" style="2" bestFit="1" customWidth="1"/>
    <col min="9" max="9" width="14.5703125" customWidth="1"/>
    <col min="10" max="10" width="14.85546875" customWidth="1"/>
    <col min="11" max="11" width="11.140625" bestFit="1" customWidth="1"/>
  </cols>
  <sheetData>
    <row r="1" spans="1:17" ht="31.5" customHeight="1" x14ac:dyDescent="0.25">
      <c r="A1" s="48" t="s">
        <v>44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7" s="1" customFormat="1" ht="21.7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s="1" customFormat="1" ht="24" customHeight="1" x14ac:dyDescent="0.25">
      <c r="A3" s="41" t="s">
        <v>13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s="1" customFormat="1" ht="45.75" customHeight="1" thickBot="1" x14ac:dyDescent="0.3">
      <c r="A4" s="4" t="s">
        <v>1</v>
      </c>
      <c r="B4" s="37" t="s">
        <v>2</v>
      </c>
      <c r="C4" s="38"/>
      <c r="D4" s="5" t="s">
        <v>10</v>
      </c>
      <c r="E4" s="15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s="1" customFormat="1" ht="45.75" customHeight="1" thickBot="1" x14ac:dyDescent="0.3">
      <c r="A5" s="19">
        <v>485417</v>
      </c>
      <c r="B5" s="25">
        <v>19600</v>
      </c>
      <c r="C5" s="26"/>
      <c r="D5" s="3">
        <f>(B23/B5*100)*0.3</f>
        <v>19.631326530612245</v>
      </c>
      <c r="E5" s="15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s="1" customFormat="1" ht="45.75" customHeight="1" thickBot="1" x14ac:dyDescent="0.3">
      <c r="A6" s="19">
        <v>486299</v>
      </c>
      <c r="B6" s="25">
        <v>28000</v>
      </c>
      <c r="C6" s="26"/>
      <c r="D6" s="3">
        <f>(B23/B6*100)*0.3</f>
        <v>13.74192857142857</v>
      </c>
      <c r="E6" s="15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1" customFormat="1" ht="45.75" customHeight="1" thickBot="1" x14ac:dyDescent="0.3">
      <c r="A7" s="20">
        <v>486361</v>
      </c>
      <c r="B7" s="25">
        <v>16443.34</v>
      </c>
      <c r="C7" s="26"/>
      <c r="D7" s="3">
        <f>(B23/B7*100)*0.3</f>
        <v>23.399990512876336</v>
      </c>
      <c r="E7" s="15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s="1" customFormat="1" ht="45.75" customHeight="1" thickBot="1" x14ac:dyDescent="0.3">
      <c r="A8" s="20">
        <v>486505</v>
      </c>
      <c r="B8" s="25">
        <v>22800</v>
      </c>
      <c r="C8" s="26"/>
      <c r="D8" s="3">
        <f>(B23/B8*100)*0.3</f>
        <v>16.876052631578943</v>
      </c>
      <c r="E8" s="15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s="1" customFormat="1" ht="45.75" customHeight="1" thickBot="1" x14ac:dyDescent="0.3">
      <c r="A9" s="20">
        <v>486634</v>
      </c>
      <c r="B9" s="25">
        <v>20400</v>
      </c>
      <c r="C9" s="26"/>
      <c r="D9" s="3">
        <f>(B23/B9*100)*0.3</f>
        <v>18.861470588235296</v>
      </c>
      <c r="E9" s="15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 s="1" customFormat="1" ht="45.75" customHeight="1" thickBot="1" x14ac:dyDescent="0.3">
      <c r="A10" s="20">
        <v>486663</v>
      </c>
      <c r="B10" s="25">
        <v>18690</v>
      </c>
      <c r="C10" s="26"/>
      <c r="D10" s="3">
        <f>(B23/B10*100)*0.3</f>
        <v>20.58715890850722</v>
      </c>
      <c r="E10" s="15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 s="1" customFormat="1" ht="45.75" customHeight="1" thickBot="1" x14ac:dyDescent="0.3">
      <c r="A11" s="20">
        <v>486668</v>
      </c>
      <c r="B11" s="25">
        <v>29589.17</v>
      </c>
      <c r="C11" s="26"/>
      <c r="D11" s="3">
        <f>(B23/B11*100)*0.3</f>
        <v>13.003879459951055</v>
      </c>
      <c r="E11" s="15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 s="1" customFormat="1" ht="45.75" customHeight="1" thickBot="1" x14ac:dyDescent="0.3">
      <c r="A12" s="20">
        <v>486692</v>
      </c>
      <c r="B12" s="25">
        <v>23940</v>
      </c>
      <c r="C12" s="26"/>
      <c r="D12" s="3">
        <f>(B23/B12*100)*0.3</f>
        <v>16.072431077694233</v>
      </c>
      <c r="E12" s="15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s="1" customFormat="1" ht="45.75" customHeight="1" thickBot="1" x14ac:dyDescent="0.3">
      <c r="A13" s="20">
        <v>486697</v>
      </c>
      <c r="B13" s="25">
        <v>24360</v>
      </c>
      <c r="C13" s="26"/>
      <c r="D13" s="3">
        <f>(B23/B13*100)*0.3</f>
        <v>15.795320197044333</v>
      </c>
      <c r="E13" s="15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 s="1" customFormat="1" ht="45.75" customHeight="1" thickBot="1" x14ac:dyDescent="0.3">
      <c r="A14" s="20">
        <v>486721</v>
      </c>
      <c r="B14" s="25">
        <v>32400</v>
      </c>
      <c r="C14" s="26"/>
      <c r="D14" s="3">
        <f>(B23/B14*100)*0.3</f>
        <v>11.87574074074074</v>
      </c>
      <c r="E14" s="15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s="1" customFormat="1" ht="45.75" customHeight="1" thickBot="1" x14ac:dyDescent="0.3">
      <c r="A15" s="20">
        <v>486727</v>
      </c>
      <c r="B15" s="25">
        <v>17650</v>
      </c>
      <c r="C15" s="26"/>
      <c r="D15" s="3">
        <f>(B23/B15*100)*0.3</f>
        <v>21.800226628895185</v>
      </c>
      <c r="E15" s="15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s="1" customFormat="1" ht="45.75" customHeight="1" thickBot="1" x14ac:dyDescent="0.3">
      <c r="A16" s="20">
        <v>486737</v>
      </c>
      <c r="B16" s="25">
        <v>22003.32</v>
      </c>
      <c r="C16" s="26"/>
      <c r="D16" s="3">
        <f>(B23/B16*100)*0.3</f>
        <v>17.487088312127444</v>
      </c>
      <c r="E16" s="15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s="1" customFormat="1" ht="45.75" customHeight="1" thickBot="1" x14ac:dyDescent="0.3">
      <c r="A17" s="20">
        <v>486747</v>
      </c>
      <c r="B17" s="25">
        <v>18500</v>
      </c>
      <c r="C17" s="26"/>
      <c r="D17" s="3">
        <f>(B23/B17*100)*0.3</f>
        <v>20.798594594594594</v>
      </c>
      <c r="E17" s="15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s="1" customFormat="1" ht="45.75" customHeight="1" thickBot="1" x14ac:dyDescent="0.3">
      <c r="A18" s="20">
        <v>486748</v>
      </c>
      <c r="B18" s="25">
        <v>22500</v>
      </c>
      <c r="C18" s="26"/>
      <c r="D18" s="3">
        <f>(B23/B18*100)*0.3</f>
        <v>17.101066666666664</v>
      </c>
      <c r="E18" s="15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s="1" customFormat="1" ht="45.75" customHeight="1" thickBot="1" x14ac:dyDescent="0.3">
      <c r="A19" s="20">
        <v>486751</v>
      </c>
      <c r="B19" s="25">
        <v>25100</v>
      </c>
      <c r="C19" s="26"/>
      <c r="D19" s="3">
        <f>(B23/B19*100)*0.3</f>
        <v>15.329641434262946</v>
      </c>
      <c r="E19" s="15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s="1" customFormat="1" ht="27" customHeight="1" thickBot="1" x14ac:dyDescent="0.3">
      <c r="A20" s="20">
        <v>486764</v>
      </c>
      <c r="B20" s="25">
        <v>31250</v>
      </c>
      <c r="C20" s="26"/>
      <c r="D20" s="3">
        <f>(B23/B20*100)*0.3</f>
        <v>12.312768</v>
      </c>
      <c r="E20" s="13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s="1" customFormat="1" ht="27" customHeight="1" thickBot="1" x14ac:dyDescent="0.3">
      <c r="A21" s="20">
        <v>486780</v>
      </c>
      <c r="B21" s="25">
        <v>24665</v>
      </c>
      <c r="C21" s="26"/>
      <c r="D21" s="3">
        <f>(B23/B21*100)*0.3</f>
        <v>15.6</v>
      </c>
      <c r="E21" s="13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1" customFormat="1" ht="27" customHeight="1" thickBot="1" x14ac:dyDescent="0.3">
      <c r="A22" s="20">
        <v>486785</v>
      </c>
      <c r="B22" s="25">
        <v>18626</v>
      </c>
      <c r="C22" s="26"/>
      <c r="D22" s="3">
        <f>(B23/B22*100)*0.3</f>
        <v>20.657897562546975</v>
      </c>
      <c r="E22" s="13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1" customFormat="1" ht="54.75" customHeight="1" thickBot="1" x14ac:dyDescent="0.3">
      <c r="A23" s="45">
        <v>486786</v>
      </c>
      <c r="B23" s="25">
        <v>12825.8</v>
      </c>
      <c r="C23" s="26"/>
      <c r="D23" s="3">
        <f>(B23/B23*100)*0.3</f>
        <v>30</v>
      </c>
      <c r="E23" s="13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1" customFormat="1" ht="27" customHeight="1" thickBot="1" x14ac:dyDescent="0.3">
      <c r="A24" s="20">
        <v>486799</v>
      </c>
      <c r="B24" s="25">
        <v>28100</v>
      </c>
      <c r="C24" s="26"/>
      <c r="D24" s="3">
        <f>(B23/B24*100)*0.3</f>
        <v>13.693024911032028</v>
      </c>
      <c r="E24" s="13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1" customFormat="1" ht="27" customHeight="1" thickBot="1" x14ac:dyDescent="0.3">
      <c r="A25" s="20">
        <v>486805</v>
      </c>
      <c r="B25" s="25">
        <v>24700</v>
      </c>
      <c r="C25" s="26"/>
      <c r="D25" s="3">
        <f>(B23/B25*100)*0.3</f>
        <v>15.577894736842103</v>
      </c>
      <c r="E25" s="13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" customFormat="1" ht="27" customHeight="1" thickBot="1" x14ac:dyDescent="0.3">
      <c r="A26" s="20">
        <v>486806</v>
      </c>
      <c r="B26" s="25">
        <v>19950</v>
      </c>
      <c r="C26" s="26"/>
      <c r="D26" s="3">
        <f>(B23/B26*100)*0.3</f>
        <v>19.286917293233085</v>
      </c>
      <c r="E26" s="13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" customFormat="1" ht="27" customHeight="1" thickBot="1" x14ac:dyDescent="0.3">
      <c r="A27" s="20">
        <v>486816</v>
      </c>
      <c r="B27" s="25">
        <v>27953.67</v>
      </c>
      <c r="C27" s="26"/>
      <c r="D27" s="3">
        <f>(B23/B27*100)*0.3</f>
        <v>13.764704240981596</v>
      </c>
      <c r="E27" s="1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" customFormat="1" ht="27" customHeight="1" thickBot="1" x14ac:dyDescent="0.3">
      <c r="A28" s="20">
        <v>486821</v>
      </c>
      <c r="B28" s="25">
        <v>23200</v>
      </c>
      <c r="C28" s="26"/>
      <c r="D28" s="3">
        <f>(B23/B28*100)*0.3</f>
        <v>16.585086206896548</v>
      </c>
      <c r="E28" s="1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" customFormat="1" ht="27" customHeight="1" thickBot="1" x14ac:dyDescent="0.3">
      <c r="A29" s="20">
        <v>486827</v>
      </c>
      <c r="B29" s="25">
        <v>26400</v>
      </c>
      <c r="C29" s="26"/>
      <c r="D29" s="3">
        <f>(B23/B29*100)*0.3</f>
        <v>14.574772727272725</v>
      </c>
      <c r="E29" s="1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" customFormat="1" ht="27" customHeight="1" thickBot="1" x14ac:dyDescent="0.3">
      <c r="A30" s="20">
        <v>486829</v>
      </c>
      <c r="B30" s="25">
        <v>25800</v>
      </c>
      <c r="C30" s="26"/>
      <c r="D30" s="3">
        <f>(B23/B30*100)*0.3</f>
        <v>14.913720930232557</v>
      </c>
      <c r="E30" s="1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" customFormat="1" ht="27" customHeight="1" thickBot="1" x14ac:dyDescent="0.3">
      <c r="A31" s="20">
        <v>486833</v>
      </c>
      <c r="B31" s="25">
        <v>29400</v>
      </c>
      <c r="C31" s="26"/>
      <c r="D31" s="3">
        <f>(B23/B31*100)*0.3</f>
        <v>13.087551020408162</v>
      </c>
      <c r="E31" s="13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s="1" customFormat="1" ht="27" customHeight="1" thickBot="1" x14ac:dyDescent="0.3">
      <c r="A32" s="20">
        <v>486851</v>
      </c>
      <c r="B32" s="25">
        <v>32886.67</v>
      </c>
      <c r="C32" s="26"/>
      <c r="D32" s="3">
        <f>(B23/B32*100)*0.3</f>
        <v>11.699998814109181</v>
      </c>
      <c r="E32" s="1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32" s="1" customFormat="1" ht="27" customHeight="1" thickBot="1" x14ac:dyDescent="0.3">
      <c r="A33" s="20">
        <v>486855</v>
      </c>
      <c r="B33" s="25">
        <v>26250</v>
      </c>
      <c r="C33" s="26"/>
      <c r="D33" s="3">
        <f>(B23/B33*100)*0.3</f>
        <v>14.658057142857142</v>
      </c>
      <c r="E33" s="13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32" s="1" customFormat="1" ht="27" customHeight="1" thickBot="1" x14ac:dyDescent="0.3">
      <c r="A34" s="20">
        <v>486863</v>
      </c>
      <c r="B34" s="25">
        <v>18000</v>
      </c>
      <c r="C34" s="26"/>
      <c r="D34" s="3">
        <f>(B23/B34*100)*0.3</f>
        <v>21.376333333333331</v>
      </c>
      <c r="E34" s="13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32" ht="15" customHeight="1" x14ac:dyDescent="0.25">
      <c r="A35" s="44" t="s">
        <v>6</v>
      </c>
      <c r="B35" s="44"/>
      <c r="C35" s="44"/>
      <c r="D35" s="44"/>
      <c r="E35" s="16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32" ht="24.75" customHeight="1" x14ac:dyDescent="0.25"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32" ht="28.5" customHeight="1" x14ac:dyDescent="0.25">
      <c r="A37" s="41" t="s">
        <v>3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</row>
    <row r="38" spans="1:32" ht="28.5" customHeight="1" x14ac:dyDescent="0.25">
      <c r="A38" s="39" t="s">
        <v>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32" s="1" customFormat="1" ht="45.75" customHeight="1" thickBot="1" x14ac:dyDescent="0.3">
      <c r="A39" s="9" t="s">
        <v>1</v>
      </c>
      <c r="B39" s="5" t="s">
        <v>0</v>
      </c>
      <c r="C39" s="5" t="s">
        <v>4</v>
      </c>
      <c r="D39" s="5" t="s">
        <v>12</v>
      </c>
      <c r="E39" s="14" t="s">
        <v>11</v>
      </c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</row>
    <row r="40" spans="1:32" s="1" customFormat="1" ht="159.75" customHeight="1" thickBot="1" x14ac:dyDescent="0.3">
      <c r="A40" s="19">
        <v>485417</v>
      </c>
      <c r="B40" s="9">
        <v>5</v>
      </c>
      <c r="C40" s="18" t="s">
        <v>15</v>
      </c>
      <c r="D40" s="5">
        <v>100</v>
      </c>
      <c r="E40" s="14">
        <f>D40*0.7</f>
        <v>70</v>
      </c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spans="1:32" s="1" customFormat="1" ht="125.25" customHeight="1" thickBot="1" x14ac:dyDescent="0.3">
      <c r="A41" s="19">
        <v>486299</v>
      </c>
      <c r="B41" s="5">
        <v>6</v>
      </c>
      <c r="C41" s="18" t="s">
        <v>16</v>
      </c>
      <c r="D41" s="5">
        <v>60</v>
      </c>
      <c r="E41" s="14">
        <f t="shared" ref="E41:E69" si="0">D41*0.7</f>
        <v>42</v>
      </c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 s="1" customFormat="1" ht="115.5" customHeight="1" thickBot="1" x14ac:dyDescent="0.3">
      <c r="A42" s="20">
        <v>486361</v>
      </c>
      <c r="B42" s="5">
        <v>5</v>
      </c>
      <c r="C42" s="18" t="s">
        <v>15</v>
      </c>
      <c r="D42" s="5">
        <v>100</v>
      </c>
      <c r="E42" s="14">
        <f t="shared" si="0"/>
        <v>70</v>
      </c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</row>
    <row r="43" spans="1:32" s="1" customFormat="1" ht="45.75" customHeight="1" thickBot="1" x14ac:dyDescent="0.3">
      <c r="A43" s="20">
        <v>486505</v>
      </c>
      <c r="B43" s="5">
        <v>9</v>
      </c>
      <c r="C43" s="18" t="s">
        <v>17</v>
      </c>
      <c r="D43" s="5">
        <v>100</v>
      </c>
      <c r="E43" s="14">
        <f t="shared" si="0"/>
        <v>70</v>
      </c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 s="1" customFormat="1" ht="89.25" customHeight="1" thickBot="1" x14ac:dyDescent="0.3">
      <c r="A44" s="20">
        <v>486634</v>
      </c>
      <c r="B44" s="5">
        <v>5</v>
      </c>
      <c r="C44" s="18" t="s">
        <v>15</v>
      </c>
      <c r="D44" s="5">
        <v>100</v>
      </c>
      <c r="E44" s="14">
        <f t="shared" si="0"/>
        <v>70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 s="1" customFormat="1" ht="178.5" customHeight="1" thickBot="1" x14ac:dyDescent="0.3">
      <c r="A45" s="45">
        <v>486663</v>
      </c>
      <c r="B45" s="5">
        <v>9</v>
      </c>
      <c r="C45" s="11" t="s">
        <v>41</v>
      </c>
      <c r="D45" s="5">
        <v>60</v>
      </c>
      <c r="E45" s="14">
        <f t="shared" si="0"/>
        <v>42</v>
      </c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 s="1" customFormat="1" ht="112.5" customHeight="1" thickBot="1" x14ac:dyDescent="0.3">
      <c r="A46" s="20">
        <v>486668</v>
      </c>
      <c r="B46" s="5">
        <v>4</v>
      </c>
      <c r="C46" s="18" t="s">
        <v>18</v>
      </c>
      <c r="D46" s="5">
        <v>40</v>
      </c>
      <c r="E46" s="14">
        <f t="shared" si="0"/>
        <v>28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1:32" s="1" customFormat="1" ht="224.25" customHeight="1" thickBot="1" x14ac:dyDescent="0.3">
      <c r="A47" s="20">
        <v>486692</v>
      </c>
      <c r="B47" s="5">
        <v>11</v>
      </c>
      <c r="C47" s="18" t="s">
        <v>19</v>
      </c>
      <c r="D47" s="5">
        <v>40</v>
      </c>
      <c r="E47" s="14">
        <f t="shared" si="0"/>
        <v>28</v>
      </c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 s="1" customFormat="1" ht="283.5" customHeight="1" thickBot="1" x14ac:dyDescent="0.3">
      <c r="A48" s="20" t="s">
        <v>20</v>
      </c>
      <c r="B48" s="5">
        <v>17</v>
      </c>
      <c r="C48" s="21" t="s">
        <v>21</v>
      </c>
      <c r="D48" s="5">
        <v>40</v>
      </c>
      <c r="E48" s="14">
        <f t="shared" si="0"/>
        <v>28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  <row r="49" spans="1:32" s="1" customFormat="1" ht="150" customHeight="1" thickBot="1" x14ac:dyDescent="0.3">
      <c r="A49" s="20">
        <v>486721</v>
      </c>
      <c r="B49" s="5">
        <v>10</v>
      </c>
      <c r="C49" s="18" t="s">
        <v>22</v>
      </c>
      <c r="D49" s="5">
        <v>20</v>
      </c>
      <c r="E49" s="14">
        <f t="shared" si="0"/>
        <v>14</v>
      </c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 s="1" customFormat="1" ht="249.75" customHeight="1" thickBot="1" x14ac:dyDescent="0.3">
      <c r="A50" s="20">
        <v>486727</v>
      </c>
      <c r="B50" s="5">
        <v>16</v>
      </c>
      <c r="C50" s="18" t="s">
        <v>23</v>
      </c>
      <c r="D50" s="5">
        <v>100</v>
      </c>
      <c r="E50" s="14">
        <f t="shared" si="0"/>
        <v>70</v>
      </c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 s="1" customFormat="1" ht="130.5" customHeight="1" thickBot="1" x14ac:dyDescent="0.3">
      <c r="A51" s="20">
        <v>486737</v>
      </c>
      <c r="B51" s="5">
        <v>5</v>
      </c>
      <c r="C51" s="18" t="s">
        <v>15</v>
      </c>
      <c r="D51" s="5">
        <v>100</v>
      </c>
      <c r="E51" s="14">
        <f t="shared" si="0"/>
        <v>70</v>
      </c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</row>
    <row r="52" spans="1:32" s="1" customFormat="1" ht="100.5" customHeight="1" thickBot="1" x14ac:dyDescent="0.3">
      <c r="A52" s="20">
        <v>486747</v>
      </c>
      <c r="B52" s="5">
        <v>6</v>
      </c>
      <c r="C52" s="18" t="s">
        <v>24</v>
      </c>
      <c r="D52" s="5">
        <v>100</v>
      </c>
      <c r="E52" s="14">
        <f t="shared" si="0"/>
        <v>70</v>
      </c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</row>
    <row r="53" spans="1:32" s="1" customFormat="1" ht="111" thickBot="1" x14ac:dyDescent="0.3">
      <c r="A53" s="20" t="s">
        <v>43</v>
      </c>
      <c r="B53" s="5">
        <v>3</v>
      </c>
      <c r="C53" s="11" t="s">
        <v>25</v>
      </c>
      <c r="D53" s="5">
        <v>0</v>
      </c>
      <c r="E53" s="14">
        <f t="shared" si="0"/>
        <v>0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 s="1" customFormat="1" ht="95.25" thickBot="1" x14ac:dyDescent="0.3">
      <c r="A54" s="20" t="s">
        <v>42</v>
      </c>
      <c r="B54" s="5">
        <v>6</v>
      </c>
      <c r="C54" s="11" t="s">
        <v>26</v>
      </c>
      <c r="D54" s="5">
        <v>40</v>
      </c>
      <c r="E54" s="14">
        <f t="shared" si="0"/>
        <v>28</v>
      </c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 s="1" customFormat="1" ht="195.75" customHeight="1" thickBot="1" x14ac:dyDescent="0.3">
      <c r="A55" s="20">
        <v>486764</v>
      </c>
      <c r="B55" s="5">
        <v>1</v>
      </c>
      <c r="C55" s="11" t="s">
        <v>28</v>
      </c>
      <c r="D55" s="5">
        <v>0</v>
      </c>
      <c r="E55" s="14">
        <f t="shared" si="0"/>
        <v>0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</row>
    <row r="56" spans="1:32" s="1" customFormat="1" ht="163.5" customHeight="1" thickBot="1" x14ac:dyDescent="0.3">
      <c r="A56" s="20">
        <v>486780</v>
      </c>
      <c r="B56" s="9">
        <v>7</v>
      </c>
      <c r="C56" s="18" t="s">
        <v>29</v>
      </c>
      <c r="D56" s="5">
        <v>20</v>
      </c>
      <c r="E56" s="14">
        <f t="shared" si="0"/>
        <v>14</v>
      </c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</row>
    <row r="57" spans="1:32" s="1" customFormat="1" ht="117.75" customHeight="1" thickBot="1" x14ac:dyDescent="0.3">
      <c r="A57" s="20">
        <v>486785</v>
      </c>
      <c r="B57" s="9">
        <v>10</v>
      </c>
      <c r="C57" s="18" t="s">
        <v>30</v>
      </c>
      <c r="D57" s="5">
        <v>80</v>
      </c>
      <c r="E57" s="14">
        <f t="shared" si="0"/>
        <v>56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</row>
    <row r="58" spans="1:32" s="1" customFormat="1" ht="148.5" customHeight="1" thickBot="1" x14ac:dyDescent="0.3">
      <c r="A58" s="20">
        <v>486786</v>
      </c>
      <c r="B58" s="9">
        <v>8</v>
      </c>
      <c r="C58" s="18" t="s">
        <v>31</v>
      </c>
      <c r="D58" s="46">
        <v>40</v>
      </c>
      <c r="E58" s="47">
        <f t="shared" si="0"/>
        <v>28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</row>
    <row r="59" spans="1:32" s="1" customFormat="1" ht="121.5" customHeight="1" thickBot="1" x14ac:dyDescent="0.3">
      <c r="A59" s="20">
        <v>486799</v>
      </c>
      <c r="B59" s="9">
        <v>7</v>
      </c>
      <c r="C59" s="18" t="s">
        <v>32</v>
      </c>
      <c r="D59" s="5">
        <v>40</v>
      </c>
      <c r="E59" s="14">
        <f t="shared" si="0"/>
        <v>28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 s="1" customFormat="1" ht="123.75" customHeight="1" thickBot="1" x14ac:dyDescent="0.3">
      <c r="A60" s="20">
        <v>486805</v>
      </c>
      <c r="B60" s="9">
        <v>5</v>
      </c>
      <c r="C60" s="18" t="s">
        <v>33</v>
      </c>
      <c r="D60" s="5">
        <v>20</v>
      </c>
      <c r="E60" s="14">
        <f t="shared" si="0"/>
        <v>14</v>
      </c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</row>
    <row r="61" spans="1:32" s="1" customFormat="1" ht="218.25" customHeight="1" thickBot="1" x14ac:dyDescent="0.3">
      <c r="A61" s="20">
        <v>486806</v>
      </c>
      <c r="B61" s="9">
        <v>15</v>
      </c>
      <c r="C61" s="18" t="s">
        <v>34</v>
      </c>
      <c r="D61" s="5">
        <v>80</v>
      </c>
      <c r="E61" s="14">
        <f t="shared" si="0"/>
        <v>56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 s="1" customFormat="1" ht="77.25" customHeight="1" thickBot="1" x14ac:dyDescent="0.3">
      <c r="A62" s="20">
        <v>486816</v>
      </c>
      <c r="B62" s="9">
        <v>6</v>
      </c>
      <c r="C62" s="18" t="s">
        <v>35</v>
      </c>
      <c r="D62" s="5">
        <v>0</v>
      </c>
      <c r="E62" s="14">
        <f t="shared" si="0"/>
        <v>0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  <row r="63" spans="1:32" s="1" customFormat="1" ht="232.5" customHeight="1" thickBot="1" x14ac:dyDescent="0.3">
      <c r="A63" s="20">
        <v>486821</v>
      </c>
      <c r="B63" s="9">
        <v>34</v>
      </c>
      <c r="C63" s="18" t="s">
        <v>36</v>
      </c>
      <c r="D63" s="5">
        <v>100</v>
      </c>
      <c r="E63" s="14">
        <f t="shared" si="0"/>
        <v>70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</row>
    <row r="64" spans="1:32" s="1" customFormat="1" ht="117.75" customHeight="1" thickBot="1" x14ac:dyDescent="0.3">
      <c r="A64" s="20">
        <v>486827</v>
      </c>
      <c r="B64" s="9">
        <v>6</v>
      </c>
      <c r="C64" s="18" t="s">
        <v>37</v>
      </c>
      <c r="D64" s="5">
        <v>100</v>
      </c>
      <c r="E64" s="14">
        <f t="shared" si="0"/>
        <v>70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</row>
    <row r="65" spans="1:46" s="1" customFormat="1" ht="47.25" customHeight="1" thickBot="1" x14ac:dyDescent="0.3">
      <c r="A65" s="20">
        <v>486829</v>
      </c>
      <c r="B65" s="9">
        <v>16</v>
      </c>
      <c r="C65" s="18" t="s">
        <v>35</v>
      </c>
      <c r="D65" s="5">
        <v>0</v>
      </c>
      <c r="E65" s="14">
        <f t="shared" si="0"/>
        <v>0</v>
      </c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</row>
    <row r="66" spans="1:46" s="1" customFormat="1" ht="111.75" customHeight="1" thickBot="1" x14ac:dyDescent="0.3">
      <c r="A66" s="20">
        <v>486833</v>
      </c>
      <c r="B66" s="9">
        <v>1</v>
      </c>
      <c r="C66" s="18" t="s">
        <v>38</v>
      </c>
      <c r="D66" s="5">
        <v>20</v>
      </c>
      <c r="E66" s="14">
        <f t="shared" si="0"/>
        <v>14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</row>
    <row r="67" spans="1:46" s="1" customFormat="1" ht="135.75" customHeight="1" thickBot="1" x14ac:dyDescent="0.3">
      <c r="A67" s="20">
        <v>486851</v>
      </c>
      <c r="B67" s="9">
        <v>9</v>
      </c>
      <c r="C67" s="18" t="s">
        <v>39</v>
      </c>
      <c r="D67" s="5">
        <v>80</v>
      </c>
      <c r="E67" s="14">
        <f t="shared" si="0"/>
        <v>56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</row>
    <row r="68" spans="1:46" s="1" customFormat="1" ht="96" customHeight="1" thickBot="1" x14ac:dyDescent="0.3">
      <c r="A68" s="20">
        <v>486855</v>
      </c>
      <c r="B68" s="17">
        <v>6</v>
      </c>
      <c r="C68" s="18" t="s">
        <v>40</v>
      </c>
      <c r="D68" s="5">
        <v>80</v>
      </c>
      <c r="E68" s="14">
        <f t="shared" si="0"/>
        <v>56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</row>
    <row r="69" spans="1:46" s="1" customFormat="1" ht="53.25" customHeight="1" thickBot="1" x14ac:dyDescent="0.3">
      <c r="A69" s="20">
        <v>486863</v>
      </c>
      <c r="B69" s="17">
        <v>5</v>
      </c>
      <c r="C69" s="18" t="s">
        <v>27</v>
      </c>
      <c r="D69" s="5">
        <v>100</v>
      </c>
      <c r="E69" s="14">
        <f t="shared" si="0"/>
        <v>70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</row>
    <row r="70" spans="1:46" s="1" customFormat="1" ht="38.25" customHeight="1" x14ac:dyDescent="0.25">
      <c r="A70" s="29" t="s">
        <v>14</v>
      </c>
      <c r="B70" s="30"/>
      <c r="C70" s="30"/>
      <c r="D70" s="30"/>
      <c r="E70" s="31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</row>
    <row r="71" spans="1:46" ht="24" customHeight="1" x14ac:dyDescent="0.25">
      <c r="A71" s="32" t="s">
        <v>5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4"/>
      <c r="AD71" s="1"/>
      <c r="AE71" s="1"/>
      <c r="AF71" s="1"/>
      <c r="AG71" s="1"/>
      <c r="AH71" s="1"/>
      <c r="AI71" s="1"/>
      <c r="AJ71" s="1"/>
      <c r="AK71" s="1"/>
      <c r="AM71" s="1"/>
      <c r="AN71" s="1"/>
      <c r="AO71" s="1"/>
      <c r="AP71" s="1"/>
      <c r="AQ71" s="1"/>
      <c r="AR71" s="1"/>
      <c r="AS71" s="1"/>
      <c r="AT71" s="1"/>
    </row>
    <row r="72" spans="1:46" ht="15.75" x14ac:dyDescent="0.25">
      <c r="A72" s="9" t="s">
        <v>1</v>
      </c>
      <c r="B72" s="12" t="s">
        <v>9</v>
      </c>
      <c r="C72" s="14" t="s">
        <v>8</v>
      </c>
      <c r="D72" s="15"/>
      <c r="E72" s="15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AD72" s="1"/>
      <c r="AE72" s="1"/>
      <c r="AF72" s="1"/>
      <c r="AG72" s="1"/>
      <c r="AH72" s="1"/>
      <c r="AI72" s="1"/>
      <c r="AJ72" s="1"/>
      <c r="AK72" s="1"/>
      <c r="AM72" s="1"/>
      <c r="AN72" s="1"/>
      <c r="AO72" s="1"/>
      <c r="AP72" s="1"/>
      <c r="AQ72" s="1"/>
      <c r="AR72" s="1"/>
      <c r="AS72" s="1"/>
      <c r="AT72" s="1"/>
    </row>
    <row r="73" spans="1:46" ht="16.5" thickBot="1" x14ac:dyDescent="0.3">
      <c r="A73" s="24"/>
      <c r="B73" s="12">
        <v>1</v>
      </c>
      <c r="C73" s="14"/>
      <c r="D73" s="15"/>
      <c r="E73" s="15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AD73" s="1"/>
      <c r="AE73" s="1"/>
      <c r="AF73" s="1"/>
      <c r="AG73" s="1"/>
      <c r="AH73" s="1"/>
      <c r="AI73" s="1"/>
      <c r="AJ73" s="1"/>
      <c r="AK73" s="1"/>
      <c r="AM73" s="1"/>
      <c r="AN73" s="1"/>
      <c r="AO73" s="1"/>
      <c r="AP73" s="1"/>
      <c r="AQ73" s="1"/>
      <c r="AR73" s="1"/>
      <c r="AS73" s="1"/>
      <c r="AT73" s="1"/>
    </row>
    <row r="74" spans="1:46" ht="16.5" thickBot="1" x14ac:dyDescent="0.3">
      <c r="A74" s="19">
        <v>485417</v>
      </c>
      <c r="B74" s="22">
        <f>D5+E40</f>
        <v>89.631326530612242</v>
      </c>
      <c r="C74" s="14">
        <v>5</v>
      </c>
      <c r="D74" s="15"/>
      <c r="E74" s="15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AD74" s="1"/>
      <c r="AE74" s="1"/>
      <c r="AF74" s="1"/>
      <c r="AG74" s="1"/>
      <c r="AH74" s="1"/>
      <c r="AI74" s="1"/>
      <c r="AJ74" s="1"/>
      <c r="AK74" s="1"/>
      <c r="AM74" s="1"/>
      <c r="AN74" s="1"/>
      <c r="AO74" s="1"/>
      <c r="AP74" s="1"/>
      <c r="AQ74" s="1"/>
      <c r="AR74" s="1"/>
      <c r="AS74" s="1"/>
      <c r="AT74" s="1"/>
    </row>
    <row r="75" spans="1:46" ht="16.5" thickBot="1" x14ac:dyDescent="0.3">
      <c r="A75" s="19">
        <v>486299</v>
      </c>
      <c r="B75" s="22">
        <f t="shared" ref="B75:B103" si="1">D6+E41</f>
        <v>55.741928571428573</v>
      </c>
      <c r="C75" s="14">
        <v>17</v>
      </c>
      <c r="D75" s="15"/>
      <c r="E75" s="15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AD75" s="1"/>
      <c r="AE75" s="1"/>
      <c r="AF75" s="1"/>
      <c r="AG75" s="1"/>
      <c r="AH75" s="1"/>
      <c r="AI75" s="1"/>
      <c r="AJ75" s="1"/>
      <c r="AK75" s="1"/>
      <c r="AM75" s="1"/>
      <c r="AN75" s="1"/>
      <c r="AO75" s="1"/>
      <c r="AP75" s="1"/>
      <c r="AQ75" s="1"/>
      <c r="AR75" s="1"/>
      <c r="AS75" s="1"/>
      <c r="AT75" s="1"/>
    </row>
    <row r="76" spans="1:46" ht="16.5" thickBot="1" x14ac:dyDescent="0.3">
      <c r="A76" s="20">
        <v>486361</v>
      </c>
      <c r="B76" s="22">
        <f t="shared" si="1"/>
        <v>93.399990512876343</v>
      </c>
      <c r="C76" s="14">
        <v>1</v>
      </c>
      <c r="D76" s="15"/>
      <c r="E76" s="15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AD76" s="1"/>
      <c r="AE76" s="1"/>
      <c r="AF76" s="1"/>
      <c r="AG76" s="1"/>
      <c r="AH76" s="1"/>
      <c r="AI76" s="1"/>
      <c r="AJ76" s="1"/>
      <c r="AK76" s="1"/>
      <c r="AM76" s="1"/>
      <c r="AN76" s="1"/>
      <c r="AO76" s="1"/>
      <c r="AP76" s="1"/>
      <c r="AQ76" s="1"/>
      <c r="AR76" s="1"/>
      <c r="AS76" s="1"/>
      <c r="AT76" s="1"/>
    </row>
    <row r="77" spans="1:46" ht="16.5" thickBot="1" x14ac:dyDescent="0.3">
      <c r="A77" s="20">
        <v>486505</v>
      </c>
      <c r="B77" s="22">
        <f t="shared" si="1"/>
        <v>86.876052631578943</v>
      </c>
      <c r="C77" s="14">
        <v>8</v>
      </c>
      <c r="D77" s="15"/>
      <c r="E77" s="15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AD77" s="1"/>
      <c r="AE77" s="1"/>
      <c r="AF77" s="1"/>
      <c r="AG77" s="1"/>
      <c r="AH77" s="1"/>
      <c r="AI77" s="1"/>
      <c r="AJ77" s="1"/>
      <c r="AK77" s="1"/>
      <c r="AM77" s="1"/>
      <c r="AN77" s="1"/>
      <c r="AO77" s="1"/>
      <c r="AP77" s="1"/>
      <c r="AQ77" s="1"/>
      <c r="AR77" s="1"/>
      <c r="AS77" s="1"/>
      <c r="AT77" s="1"/>
    </row>
    <row r="78" spans="1:46" ht="16.5" thickBot="1" x14ac:dyDescent="0.3">
      <c r="A78" s="20">
        <v>486634</v>
      </c>
      <c r="B78" s="22">
        <f t="shared" si="1"/>
        <v>88.861470588235292</v>
      </c>
      <c r="C78" s="14">
        <v>6</v>
      </c>
      <c r="D78" s="15"/>
      <c r="E78" s="15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AD78" s="1"/>
      <c r="AE78" s="1"/>
      <c r="AF78" s="1"/>
      <c r="AG78" s="1"/>
      <c r="AH78" s="1"/>
      <c r="AI78" s="1"/>
      <c r="AJ78" s="1"/>
      <c r="AK78" s="1"/>
      <c r="AM78" s="1"/>
      <c r="AN78" s="1"/>
      <c r="AO78" s="1"/>
      <c r="AP78" s="1"/>
      <c r="AQ78" s="1"/>
      <c r="AR78" s="1"/>
      <c r="AS78" s="1"/>
      <c r="AT78" s="1"/>
    </row>
    <row r="79" spans="1:46" ht="16.5" thickBot="1" x14ac:dyDescent="0.3">
      <c r="A79" s="20">
        <v>486663</v>
      </c>
      <c r="B79" s="22">
        <f>D10+E45</f>
        <v>62.58715890850722</v>
      </c>
      <c r="C79" s="14">
        <v>15</v>
      </c>
      <c r="D79" s="15"/>
      <c r="E79" s="15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AD79" s="1"/>
      <c r="AE79" s="1"/>
      <c r="AF79" s="1"/>
      <c r="AG79" s="1"/>
      <c r="AH79" s="1"/>
      <c r="AI79" s="1"/>
      <c r="AJ79" s="1"/>
      <c r="AK79" s="1"/>
      <c r="AM79" s="1"/>
      <c r="AN79" s="1"/>
      <c r="AO79" s="1"/>
      <c r="AP79" s="1"/>
      <c r="AQ79" s="1"/>
      <c r="AR79" s="1"/>
      <c r="AS79" s="1"/>
      <c r="AT79" s="1"/>
    </row>
    <row r="80" spans="1:46" ht="16.5" thickBot="1" x14ac:dyDescent="0.3">
      <c r="A80" s="20">
        <v>486668</v>
      </c>
      <c r="B80" s="22">
        <f t="shared" si="1"/>
        <v>41.003879459951051</v>
      </c>
      <c r="C80" s="14">
        <v>22</v>
      </c>
      <c r="D80" s="15"/>
      <c r="E80" s="15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AD80" s="1"/>
      <c r="AE80" s="1"/>
      <c r="AF80" s="1"/>
      <c r="AG80" s="1"/>
      <c r="AH80" s="1"/>
      <c r="AI80" s="1"/>
      <c r="AJ80" s="1"/>
      <c r="AK80" s="1"/>
      <c r="AM80" s="1"/>
      <c r="AN80" s="1"/>
      <c r="AO80" s="1"/>
      <c r="AP80" s="1"/>
      <c r="AQ80" s="1"/>
      <c r="AR80" s="1"/>
      <c r="AS80" s="1"/>
      <c r="AT80" s="1"/>
    </row>
    <row r="81" spans="1:46" ht="16.5" thickBot="1" x14ac:dyDescent="0.3">
      <c r="A81" s="20">
        <v>486692</v>
      </c>
      <c r="B81" s="22">
        <f t="shared" si="1"/>
        <v>44.072431077694233</v>
      </c>
      <c r="C81" s="14">
        <v>18</v>
      </c>
      <c r="D81" s="15"/>
      <c r="E81" s="15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AD81" s="1"/>
      <c r="AE81" s="1"/>
      <c r="AF81" s="1"/>
      <c r="AG81" s="1"/>
      <c r="AH81" s="1"/>
      <c r="AI81" s="1"/>
      <c r="AJ81" s="1"/>
      <c r="AK81" s="1"/>
      <c r="AM81" s="1"/>
      <c r="AN81" s="1"/>
      <c r="AO81" s="1"/>
      <c r="AP81" s="1"/>
      <c r="AQ81" s="1"/>
      <c r="AR81" s="1"/>
      <c r="AS81" s="1"/>
      <c r="AT81" s="1"/>
    </row>
    <row r="82" spans="1:46" ht="16.5" thickBot="1" x14ac:dyDescent="0.3">
      <c r="A82" s="20">
        <v>486697</v>
      </c>
      <c r="B82" s="22">
        <f t="shared" si="1"/>
        <v>43.795320197044333</v>
      </c>
      <c r="C82" s="14">
        <v>19</v>
      </c>
      <c r="D82" s="15"/>
      <c r="E82" s="15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AD82" s="1"/>
      <c r="AE82" s="1"/>
      <c r="AF82" s="1"/>
      <c r="AG82" s="1"/>
      <c r="AH82" s="1"/>
      <c r="AI82" s="1"/>
      <c r="AJ82" s="1"/>
      <c r="AK82" s="1"/>
      <c r="AM82" s="1"/>
      <c r="AN82" s="1"/>
      <c r="AO82" s="1"/>
      <c r="AP82" s="1"/>
      <c r="AQ82" s="1"/>
      <c r="AR82" s="1"/>
      <c r="AS82" s="1"/>
      <c r="AT82" s="1"/>
    </row>
    <row r="83" spans="1:46" ht="16.5" thickBot="1" x14ac:dyDescent="0.3">
      <c r="A83" s="20">
        <v>486721</v>
      </c>
      <c r="B83" s="22">
        <f t="shared" si="1"/>
        <v>25.875740740740738</v>
      </c>
      <c r="C83" s="14">
        <v>26</v>
      </c>
      <c r="D83" s="15"/>
      <c r="E83" s="15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AD83" s="1"/>
      <c r="AE83" s="1"/>
      <c r="AF83" s="1"/>
      <c r="AG83" s="1"/>
      <c r="AH83" s="1"/>
      <c r="AI83" s="1"/>
      <c r="AJ83" s="1"/>
      <c r="AK83" s="1"/>
      <c r="AM83" s="1"/>
      <c r="AN83" s="1"/>
      <c r="AO83" s="1"/>
      <c r="AP83" s="1"/>
      <c r="AQ83" s="1"/>
      <c r="AR83" s="1"/>
      <c r="AS83" s="1"/>
      <c r="AT83" s="1"/>
    </row>
    <row r="84" spans="1:46" ht="16.5" thickBot="1" x14ac:dyDescent="0.3">
      <c r="A84" s="20">
        <v>486727</v>
      </c>
      <c r="B84" s="22">
        <f t="shared" si="1"/>
        <v>91.800226628895189</v>
      </c>
      <c r="C84" s="14">
        <v>2</v>
      </c>
      <c r="D84" s="15"/>
      <c r="E84" s="15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AD84" s="1"/>
      <c r="AE84" s="1"/>
      <c r="AF84" s="1"/>
      <c r="AG84" s="1"/>
      <c r="AH84" s="1"/>
      <c r="AI84" s="1"/>
      <c r="AJ84" s="1"/>
      <c r="AK84" s="1"/>
      <c r="AM84" s="1"/>
      <c r="AN84" s="1"/>
      <c r="AO84" s="1"/>
      <c r="AP84" s="1"/>
      <c r="AQ84" s="1"/>
      <c r="AR84" s="1"/>
      <c r="AS84" s="1"/>
      <c r="AT84" s="1"/>
    </row>
    <row r="85" spans="1:46" ht="16.5" thickBot="1" x14ac:dyDescent="0.3">
      <c r="A85" s="20">
        <v>486737</v>
      </c>
      <c r="B85" s="22">
        <f t="shared" si="1"/>
        <v>87.48708831212744</v>
      </c>
      <c r="C85" s="14">
        <v>7</v>
      </c>
      <c r="D85" s="15"/>
      <c r="E85" s="15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AD85" s="1"/>
      <c r="AE85" s="1"/>
      <c r="AF85" s="1"/>
      <c r="AG85" s="1"/>
      <c r="AH85" s="1"/>
      <c r="AI85" s="1"/>
      <c r="AJ85" s="1"/>
      <c r="AK85" s="1"/>
      <c r="AM85" s="1"/>
      <c r="AN85" s="1"/>
      <c r="AO85" s="1"/>
      <c r="AP85" s="1"/>
      <c r="AQ85" s="1"/>
      <c r="AR85" s="1"/>
      <c r="AS85" s="1"/>
      <c r="AT85" s="1"/>
    </row>
    <row r="86" spans="1:46" ht="16.5" thickBot="1" x14ac:dyDescent="0.3">
      <c r="A86" s="20">
        <v>486747</v>
      </c>
      <c r="B86" s="22">
        <f t="shared" si="1"/>
        <v>90.79859459459459</v>
      </c>
      <c r="C86" s="14">
        <v>4</v>
      </c>
      <c r="D86" s="15"/>
      <c r="E86" s="15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AD86" s="1"/>
      <c r="AE86" s="1"/>
      <c r="AF86" s="1"/>
      <c r="AG86" s="1"/>
      <c r="AH86" s="1"/>
      <c r="AI86" s="1"/>
      <c r="AJ86" s="1"/>
      <c r="AK86" s="1"/>
      <c r="AM86" s="1"/>
      <c r="AN86" s="1"/>
      <c r="AO86" s="1"/>
      <c r="AP86" s="1"/>
      <c r="AQ86" s="1"/>
      <c r="AR86" s="1"/>
      <c r="AS86" s="1"/>
      <c r="AT86" s="1"/>
    </row>
    <row r="87" spans="1:46" ht="16.5" thickBot="1" x14ac:dyDescent="0.3">
      <c r="A87" s="20">
        <v>486748</v>
      </c>
      <c r="B87" s="22">
        <f t="shared" si="1"/>
        <v>17.101066666666664</v>
      </c>
      <c r="C87" s="14">
        <v>27</v>
      </c>
      <c r="D87" s="15"/>
      <c r="E87" s="15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AD87" s="1"/>
      <c r="AE87" s="1"/>
      <c r="AF87" s="1"/>
      <c r="AG87" s="1"/>
      <c r="AH87" s="1"/>
      <c r="AI87" s="1"/>
      <c r="AJ87" s="1"/>
      <c r="AK87" s="1"/>
      <c r="AM87" s="1"/>
      <c r="AN87" s="1"/>
      <c r="AO87" s="1"/>
      <c r="AP87" s="1"/>
      <c r="AQ87" s="1"/>
      <c r="AR87" s="1"/>
      <c r="AS87" s="1"/>
      <c r="AT87" s="1"/>
    </row>
    <row r="88" spans="1:46" ht="16.5" thickBot="1" x14ac:dyDescent="0.3">
      <c r="A88" s="20">
        <v>486751</v>
      </c>
      <c r="B88" s="22">
        <f t="shared" si="1"/>
        <v>43.329641434262946</v>
      </c>
      <c r="C88" s="14">
        <v>20</v>
      </c>
      <c r="D88" s="15"/>
      <c r="E88" s="15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AD88" s="1"/>
      <c r="AE88" s="1"/>
      <c r="AF88" s="1"/>
      <c r="AG88" s="1"/>
      <c r="AH88" s="1"/>
      <c r="AI88" s="1"/>
      <c r="AJ88" s="1"/>
      <c r="AK88" s="1"/>
      <c r="AM88" s="1"/>
      <c r="AN88" s="1"/>
      <c r="AO88" s="1"/>
      <c r="AP88" s="1"/>
      <c r="AQ88" s="1"/>
      <c r="AR88" s="1"/>
      <c r="AS88" s="1"/>
      <c r="AT88" s="1"/>
    </row>
    <row r="89" spans="1:46" ht="16.5" thickBot="1" x14ac:dyDescent="0.3">
      <c r="A89" s="20">
        <v>486764</v>
      </c>
      <c r="B89" s="22">
        <f t="shared" si="1"/>
        <v>12.312768</v>
      </c>
      <c r="C89" s="14">
        <v>30</v>
      </c>
      <c r="D89" s="15"/>
      <c r="E89" s="15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AD89" s="1"/>
      <c r="AE89" s="1"/>
      <c r="AF89" s="1"/>
      <c r="AG89" s="1"/>
      <c r="AH89" s="1"/>
      <c r="AI89" s="1"/>
      <c r="AJ89" s="1"/>
      <c r="AK89" s="1"/>
      <c r="AM89" s="1"/>
      <c r="AN89" s="1"/>
      <c r="AO89" s="1"/>
      <c r="AP89" s="1"/>
      <c r="AQ89" s="1"/>
      <c r="AR89" s="1"/>
      <c r="AS89" s="1"/>
      <c r="AT89" s="1"/>
    </row>
    <row r="90" spans="1:46" ht="16.5" thickBot="1" x14ac:dyDescent="0.3">
      <c r="A90" s="20">
        <v>486780</v>
      </c>
      <c r="B90" s="22">
        <f t="shared" si="1"/>
        <v>29.6</v>
      </c>
      <c r="C90" s="14">
        <v>23</v>
      </c>
      <c r="D90" s="15"/>
      <c r="E90" s="15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AD90" s="1"/>
      <c r="AE90" s="1"/>
      <c r="AF90" s="1"/>
      <c r="AG90" s="1"/>
      <c r="AH90" s="1"/>
      <c r="AI90" s="1"/>
      <c r="AJ90" s="1"/>
      <c r="AK90" s="1"/>
      <c r="AM90" s="1"/>
      <c r="AN90" s="1"/>
      <c r="AO90" s="1"/>
      <c r="AP90" s="1"/>
      <c r="AQ90" s="1"/>
      <c r="AR90" s="1"/>
      <c r="AS90" s="1"/>
      <c r="AT90" s="1"/>
    </row>
    <row r="91" spans="1:46" ht="16.5" thickBot="1" x14ac:dyDescent="0.3">
      <c r="A91" s="20">
        <v>486785</v>
      </c>
      <c r="B91" s="22">
        <f t="shared" si="1"/>
        <v>76.657897562546978</v>
      </c>
      <c r="C91" s="14">
        <v>11</v>
      </c>
      <c r="D91" s="15"/>
      <c r="E91" s="15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AD91" s="1"/>
      <c r="AE91" s="1"/>
      <c r="AF91" s="1"/>
      <c r="AG91" s="1"/>
      <c r="AH91" s="1"/>
      <c r="AI91" s="1"/>
      <c r="AJ91" s="1"/>
      <c r="AK91" s="1"/>
      <c r="AM91" s="1"/>
      <c r="AN91" s="1"/>
      <c r="AO91" s="1"/>
      <c r="AP91" s="1"/>
      <c r="AQ91" s="1"/>
      <c r="AR91" s="1"/>
      <c r="AS91" s="1"/>
      <c r="AT91" s="1"/>
    </row>
    <row r="92" spans="1:46" ht="16.5" thickBot="1" x14ac:dyDescent="0.3">
      <c r="A92" s="23">
        <v>486786</v>
      </c>
      <c r="B92" s="22">
        <f t="shared" si="1"/>
        <v>58</v>
      </c>
      <c r="C92" s="14">
        <v>16</v>
      </c>
      <c r="D92" s="15"/>
      <c r="E92" s="15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AD92" s="1"/>
      <c r="AE92" s="1"/>
      <c r="AF92" s="1"/>
      <c r="AG92" s="1"/>
      <c r="AH92" s="1"/>
      <c r="AI92" s="1"/>
      <c r="AJ92" s="1"/>
      <c r="AK92" s="1"/>
      <c r="AM92" s="1"/>
      <c r="AN92" s="1"/>
      <c r="AO92" s="1"/>
      <c r="AP92" s="1"/>
      <c r="AQ92" s="1"/>
      <c r="AR92" s="1"/>
      <c r="AS92" s="1"/>
      <c r="AT92" s="1"/>
    </row>
    <row r="93" spans="1:46" ht="16.5" thickBot="1" x14ac:dyDescent="0.3">
      <c r="A93" s="20">
        <v>486799</v>
      </c>
      <c r="B93" s="22">
        <f t="shared" si="1"/>
        <v>41.693024911032026</v>
      </c>
      <c r="C93" s="14">
        <v>21</v>
      </c>
      <c r="D93" s="15"/>
      <c r="E93" s="15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AD93" s="1"/>
      <c r="AE93" s="1"/>
      <c r="AF93" s="1"/>
      <c r="AG93" s="1"/>
      <c r="AH93" s="1"/>
      <c r="AI93" s="1"/>
      <c r="AJ93" s="1"/>
      <c r="AK93" s="1"/>
      <c r="AM93" s="1"/>
      <c r="AN93" s="1"/>
      <c r="AO93" s="1"/>
      <c r="AP93" s="1"/>
      <c r="AQ93" s="1"/>
      <c r="AR93" s="1"/>
      <c r="AS93" s="1"/>
      <c r="AT93" s="1"/>
    </row>
    <row r="94" spans="1:46" ht="16.5" thickBot="1" x14ac:dyDescent="0.3">
      <c r="A94" s="20">
        <v>486805</v>
      </c>
      <c r="B94" s="22">
        <f t="shared" si="1"/>
        <v>29.577894736842104</v>
      </c>
      <c r="C94" s="14">
        <v>24</v>
      </c>
      <c r="D94" s="15"/>
      <c r="E94" s="15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AD94" s="1"/>
      <c r="AE94" s="1"/>
      <c r="AF94" s="1"/>
      <c r="AG94" s="1"/>
      <c r="AH94" s="1"/>
      <c r="AI94" s="1"/>
      <c r="AJ94" s="1"/>
      <c r="AK94" s="1"/>
      <c r="AM94" s="1"/>
      <c r="AN94" s="1"/>
      <c r="AO94" s="1"/>
      <c r="AP94" s="1"/>
      <c r="AQ94" s="1"/>
      <c r="AR94" s="1"/>
      <c r="AS94" s="1"/>
      <c r="AT94" s="1"/>
    </row>
    <row r="95" spans="1:46" ht="16.5" thickBot="1" x14ac:dyDescent="0.3">
      <c r="A95" s="20">
        <v>486806</v>
      </c>
      <c r="B95" s="22">
        <f t="shared" si="1"/>
        <v>75.286917293233088</v>
      </c>
      <c r="C95" s="14">
        <v>12</v>
      </c>
      <c r="D95" s="15"/>
      <c r="E95" s="15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AD95" s="1"/>
      <c r="AE95" s="1"/>
      <c r="AF95" s="1"/>
      <c r="AG95" s="1"/>
      <c r="AH95" s="1"/>
      <c r="AI95" s="1"/>
      <c r="AJ95" s="1"/>
      <c r="AK95" s="1"/>
      <c r="AM95" s="1"/>
      <c r="AN95" s="1"/>
      <c r="AO95" s="1"/>
      <c r="AP95" s="1"/>
      <c r="AQ95" s="1"/>
      <c r="AR95" s="1"/>
      <c r="AS95" s="1"/>
      <c r="AT95" s="1"/>
    </row>
    <row r="96" spans="1:46" ht="16.5" thickBot="1" x14ac:dyDescent="0.3">
      <c r="A96" s="20">
        <v>486816</v>
      </c>
      <c r="B96" s="22">
        <f t="shared" si="1"/>
        <v>13.764704240981596</v>
      </c>
      <c r="C96" s="14">
        <v>29</v>
      </c>
      <c r="D96" s="15"/>
      <c r="E96" s="15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AD96" s="1"/>
      <c r="AE96" s="1"/>
      <c r="AF96" s="1"/>
      <c r="AG96" s="1"/>
      <c r="AH96" s="1"/>
      <c r="AI96" s="1"/>
      <c r="AJ96" s="1"/>
      <c r="AK96" s="1"/>
      <c r="AM96" s="1"/>
      <c r="AN96" s="1"/>
      <c r="AO96" s="1"/>
      <c r="AP96" s="1"/>
      <c r="AQ96" s="1"/>
      <c r="AR96" s="1"/>
      <c r="AS96" s="1"/>
      <c r="AT96" s="1"/>
    </row>
    <row r="97" spans="1:46" ht="16.5" thickBot="1" x14ac:dyDescent="0.3">
      <c r="A97" s="20">
        <v>486821</v>
      </c>
      <c r="B97" s="22">
        <f t="shared" si="1"/>
        <v>86.585086206896548</v>
      </c>
      <c r="C97" s="14">
        <v>9</v>
      </c>
      <c r="D97" s="15"/>
      <c r="E97" s="15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AD97" s="1"/>
      <c r="AE97" s="1"/>
      <c r="AF97" s="1"/>
      <c r="AG97" s="1"/>
      <c r="AH97" s="1"/>
      <c r="AI97" s="1"/>
      <c r="AJ97" s="1"/>
      <c r="AK97" s="1"/>
      <c r="AM97" s="1"/>
      <c r="AN97" s="1"/>
      <c r="AO97" s="1"/>
      <c r="AP97" s="1"/>
      <c r="AQ97" s="1"/>
      <c r="AR97" s="1"/>
      <c r="AS97" s="1"/>
      <c r="AT97" s="1"/>
    </row>
    <row r="98" spans="1:46" ht="16.5" thickBot="1" x14ac:dyDescent="0.3">
      <c r="A98" s="20">
        <v>486827</v>
      </c>
      <c r="B98" s="22">
        <f t="shared" si="1"/>
        <v>84.57477272727273</v>
      </c>
      <c r="C98" s="14">
        <v>10</v>
      </c>
      <c r="D98" s="15"/>
      <c r="E98" s="15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AD98" s="1"/>
      <c r="AE98" s="1"/>
      <c r="AF98" s="1"/>
      <c r="AG98" s="1"/>
      <c r="AH98" s="1"/>
      <c r="AI98" s="1"/>
      <c r="AJ98" s="1"/>
      <c r="AK98" s="1"/>
      <c r="AM98" s="1"/>
      <c r="AN98" s="1"/>
      <c r="AO98" s="1"/>
      <c r="AP98" s="1"/>
      <c r="AQ98" s="1"/>
      <c r="AR98" s="1"/>
      <c r="AS98" s="1"/>
      <c r="AT98" s="1"/>
    </row>
    <row r="99" spans="1:46" ht="16.5" thickBot="1" x14ac:dyDescent="0.3">
      <c r="A99" s="20">
        <v>486829</v>
      </c>
      <c r="B99" s="22">
        <f t="shared" si="1"/>
        <v>14.913720930232557</v>
      </c>
      <c r="C99" s="14">
        <v>28</v>
      </c>
      <c r="D99" s="15"/>
      <c r="E99" s="15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AD99" s="1"/>
      <c r="AE99" s="1"/>
      <c r="AF99" s="1"/>
      <c r="AG99" s="1"/>
      <c r="AH99" s="1"/>
      <c r="AI99" s="1"/>
      <c r="AJ99" s="1"/>
      <c r="AK99" s="1"/>
      <c r="AM99" s="1"/>
      <c r="AN99" s="1"/>
      <c r="AO99" s="1"/>
      <c r="AP99" s="1"/>
      <c r="AQ99" s="1"/>
      <c r="AR99" s="1"/>
      <c r="AS99" s="1"/>
      <c r="AT99" s="1"/>
    </row>
    <row r="100" spans="1:46" ht="16.5" thickBot="1" x14ac:dyDescent="0.3">
      <c r="A100" s="20">
        <v>486833</v>
      </c>
      <c r="B100" s="22">
        <f t="shared" si="1"/>
        <v>27.087551020408164</v>
      </c>
      <c r="C100" s="14">
        <v>25</v>
      </c>
      <c r="D100" s="15"/>
      <c r="E100" s="15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AD100" s="1"/>
      <c r="AE100" s="1"/>
      <c r="AF100" s="1"/>
      <c r="AG100" s="1"/>
      <c r="AH100" s="1"/>
      <c r="AI100" s="1"/>
      <c r="AJ100" s="1"/>
      <c r="AK100" s="1"/>
      <c r="AM100" s="1"/>
      <c r="AN100" s="1"/>
      <c r="AO100" s="1"/>
      <c r="AP100" s="1"/>
      <c r="AQ100" s="1"/>
      <c r="AR100" s="1"/>
      <c r="AS100" s="1"/>
      <c r="AT100" s="1"/>
    </row>
    <row r="101" spans="1:46" ht="16.5" thickBot="1" x14ac:dyDescent="0.3">
      <c r="A101" s="20">
        <v>486851</v>
      </c>
      <c r="B101" s="22">
        <f t="shared" si="1"/>
        <v>67.699998814109179</v>
      </c>
      <c r="C101" s="14">
        <v>14</v>
      </c>
      <c r="D101" s="15"/>
      <c r="E101" s="15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AD101" s="1"/>
      <c r="AE101" s="1"/>
      <c r="AF101" s="1"/>
      <c r="AG101" s="1"/>
      <c r="AH101" s="1"/>
      <c r="AI101" s="1"/>
      <c r="AJ101" s="1"/>
      <c r="AK101" s="1"/>
      <c r="AM101" s="1"/>
      <c r="AN101" s="1"/>
      <c r="AO101" s="1"/>
      <c r="AP101" s="1"/>
      <c r="AQ101" s="1"/>
      <c r="AR101" s="1"/>
      <c r="AS101" s="1"/>
      <c r="AT101" s="1"/>
    </row>
    <row r="102" spans="1:46" ht="16.5" thickBot="1" x14ac:dyDescent="0.3">
      <c r="A102" s="20">
        <v>486855</v>
      </c>
      <c r="B102" s="22">
        <f t="shared" si="1"/>
        <v>70.658057142857146</v>
      </c>
      <c r="C102" s="14">
        <v>13</v>
      </c>
      <c r="D102" s="15"/>
      <c r="E102" s="15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AD102" s="1"/>
      <c r="AE102" s="1"/>
      <c r="AF102" s="1"/>
      <c r="AG102" s="1"/>
      <c r="AH102" s="1"/>
      <c r="AI102" s="1"/>
      <c r="AJ102" s="1"/>
      <c r="AK102" s="1"/>
      <c r="AM102" s="1"/>
      <c r="AN102" s="1"/>
      <c r="AO102" s="1"/>
      <c r="AP102" s="1"/>
      <c r="AQ102" s="1"/>
      <c r="AR102" s="1"/>
      <c r="AS102" s="1"/>
      <c r="AT102" s="1"/>
    </row>
    <row r="103" spans="1:46" ht="16.5" thickBot="1" x14ac:dyDescent="0.3">
      <c r="A103" s="20">
        <v>486863</v>
      </c>
      <c r="B103" s="22">
        <f t="shared" si="1"/>
        <v>91.376333333333335</v>
      </c>
      <c r="C103" s="14">
        <v>3</v>
      </c>
      <c r="D103" s="15"/>
      <c r="E103" s="15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AD103" s="1"/>
      <c r="AE103" s="1"/>
      <c r="AF103" s="1"/>
      <c r="AG103" s="1"/>
      <c r="AH103" s="1"/>
      <c r="AI103" s="1"/>
      <c r="AJ103" s="1"/>
      <c r="AK103" s="1"/>
      <c r="AM103" s="1"/>
      <c r="AN103" s="1"/>
      <c r="AO103" s="1"/>
      <c r="AP103" s="1"/>
      <c r="AQ103" s="1"/>
      <c r="AR103" s="1"/>
      <c r="AS103" s="1"/>
      <c r="AT103" s="1"/>
    </row>
  </sheetData>
  <mergeCells count="41">
    <mergeCell ref="F72:Q103"/>
    <mergeCell ref="F39:Q70"/>
    <mergeCell ref="A70:E70"/>
    <mergeCell ref="A71:Q71"/>
    <mergeCell ref="A1:Q1"/>
    <mergeCell ref="B4:C4"/>
    <mergeCell ref="B20:C20"/>
    <mergeCell ref="A38:Q38"/>
    <mergeCell ref="A37:Q37"/>
    <mergeCell ref="F35:Q36"/>
    <mergeCell ref="A35:D35"/>
    <mergeCell ref="A3:Q3"/>
    <mergeCell ref="B21:C21"/>
    <mergeCell ref="B22:C22"/>
    <mergeCell ref="B23:C23"/>
    <mergeCell ref="B24:C2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34:C34"/>
    <mergeCell ref="B15:C15"/>
    <mergeCell ref="B16:C16"/>
    <mergeCell ref="B17:C17"/>
    <mergeCell ref="B18:C18"/>
    <mergeCell ref="B19:C19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honeticPr fontId="3" type="noConversion"/>
  <pageMargins left="0.7" right="0.7" top="0.75" bottom="0.75" header="0.3" footer="0.3"/>
  <pageSetup paperSize="9" scal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Критерии </vt:lpstr>
      <vt:lpstr>'Критерии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Новгородов Александр Геннадиевич</cp:lastModifiedBy>
  <cp:lastPrinted>2025-06-23T15:04:21Z</cp:lastPrinted>
  <dcterms:created xsi:type="dcterms:W3CDTF">2017-09-06T10:56:06Z</dcterms:created>
  <dcterms:modified xsi:type="dcterms:W3CDTF">2026-04-24T16:55:35Z</dcterms:modified>
</cp:coreProperties>
</file>