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680.1 УЗ Система видео и аудио контроля для АТЭЦ\На публикацию\"/>
    </mc:Choice>
  </mc:AlternateContent>
  <bookViews>
    <workbookView xWindow="0" yWindow="0" windowWidth="33975" windowHeight="1767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D16" i="1" l="1"/>
  <c r="D17" i="1"/>
  <c r="D15" i="1"/>
  <c r="K16" i="1" l="1"/>
  <c r="L16" i="1" s="1"/>
  <c r="K17" i="1"/>
  <c r="L17" i="1" s="1"/>
  <c r="K15" i="1"/>
  <c r="L15" i="1" s="1"/>
  <c r="W16" i="1"/>
  <c r="W17" i="1"/>
  <c r="W15" i="1"/>
  <c r="I15" i="1"/>
  <c r="H15" i="1"/>
  <c r="C15" i="1"/>
  <c r="I16" i="1"/>
  <c r="H16" i="1"/>
  <c r="C16" i="1"/>
  <c r="I17" i="1"/>
  <c r="H17" i="1"/>
  <c r="C17" i="1"/>
  <c r="W18" i="1" l="1"/>
  <c r="W19" i="1" s="1"/>
  <c r="W20" i="1" l="1"/>
  <c r="C18" i="1" l="1"/>
  <c r="C14" i="1"/>
  <c r="L19" i="1" l="1"/>
  <c r="K20" i="1" l="1"/>
  <c r="L20" i="1" l="1"/>
  <c r="W21" i="1" l="1"/>
  <c r="L21" i="1"/>
</calcChain>
</file>

<file path=xl/sharedStrings.xml><?xml version="1.0" encoding="utf-8"?>
<sst xmlns="http://schemas.openxmlformats.org/spreadsheetml/2006/main" count="45" uniqueCount="36">
  <si>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</si>
  <si>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</si>
  <si>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</si>
  <si>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</si>
  <si>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</si>
  <si>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</si>
  <si>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</si>
  <si>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</si>
  <si>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</si>
  <si>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</si>
  <si>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</si>
  <si>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</si>
  <si>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</si>
  <si>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</si>
  <si>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</si>
  <si>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</si>
  <si>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</si>
  <si>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</si>
  <si>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</si>
  <si>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</si>
  <si>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</si>
  <si>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</si>
  <si>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</si>
  <si>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</si>
  <si>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</si>
  <si>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</si>
  <si>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</si>
  <si>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</si>
  <si>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</si>
  <si>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 xml:space="preserve"> СП АО «Чукотэнерго» Анадырская ТЭЦ</t>
  </si>
  <si>
    <t>Итого рублей без НДС</t>
  </si>
  <si>
    <t>IP видеокамера</t>
  </si>
  <si>
    <t>IP видеорегистратор</t>
  </si>
  <si>
    <t>Жесткий диск</t>
  </si>
  <si>
    <t>шт</t>
  </si>
  <si>
    <t>Установлено ограничение закупок иностранных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</si>
</sst>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_-* #,##0.00\ _₽_-;\-* #,##0.00\ _₽_-;_-* &quot;-&quot;??\ _₽_-;_-@_-"/>
    <numFmt numFmtId="165" formatCode="_-* #,##0.00_р_._-;\-* #,##0.00_р_._-;_-* &quot;-&quot;??_р_._-;_-@_-"/>
  </numFmts>
  <fonts count="18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PT Mono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name val="Arial"/>
      <family val="1"/>
    </font>
    <font>
      <sz val="10"/>
      <name val="Helv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164" fontId="1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3" fillId="0" borderId="0"/>
    <xf numFmtId="165" fontId="1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4" fillId="0" borderId="22" xfId="0" applyFont="1" applyBorder="1" applyAlignment="1">
      <alignment horizontal="center" vertical="top" wrapText="1"/>
    </xf>
    <xf numFmtId="164" fontId="2" fillId="4" borderId="0" xfId="1" applyFont="1" applyFill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Border="1" applyAlignment="1">
      <alignment horizontal="left" vertical="top"/>
    </xf>
    <xf numFmtId="4" fontId="4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Border="1" applyAlignment="1">
      <alignment vertical="top" wrapText="1"/>
    </xf>
    <xf numFmtId="0" fontId="2" fillId="0" borderId="23" xfId="0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right" vertical="center"/>
      <protection locked="0"/>
    </xf>
    <xf numFmtId="4" fontId="10" fillId="5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 applyProtection="1">
      <alignment horizontal="center" vertical="center"/>
      <protection locked="0"/>
    </xf>
    <xf numFmtId="8" fontId="2" fillId="0" borderId="2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/>
    </xf>
    <xf numFmtId="0" fontId="8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right" vertical="top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10" fillId="5" borderId="25" xfId="0" applyFont="1" applyFill="1" applyBorder="1" applyAlignment="1" applyProtection="1">
      <alignment horizontal="right" vertical="center"/>
      <protection locked="0"/>
    </xf>
    <xf numFmtId="0" fontId="10" fillId="5" borderId="26" xfId="0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 applyProtection="1">
      <alignment horizontal="right" vertical="center"/>
      <protection locked="0"/>
    </xf>
    <xf numFmtId="0" fontId="10" fillId="5" borderId="3" xfId="0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right" vertical="top"/>
      <protection locked="0"/>
    </xf>
    <xf numFmtId="0" fontId="6" fillId="0" borderId="2" xfId="0" applyFont="1" applyBorder="1" applyAlignment="1">
      <alignment horizontal="center" vertical="top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4" fillId="5" borderId="21" xfId="0" applyFont="1" applyFill="1" applyBorder="1" applyAlignment="1">
      <alignment horizontal="center" vertical="top" wrapText="1"/>
    </xf>
  </cellXfs>
  <cellStyles count="28">
    <cellStyle name="Normal" xfId="13"/>
    <cellStyle name="Гиперссылка 2" xfId="26"/>
    <cellStyle name="Обычный" xfId="0" builtinId="0"/>
    <cellStyle name="Обычный 10" xfId="5"/>
    <cellStyle name="Обычный 11" xfId="2"/>
    <cellStyle name="Обычный 2" xfId="6"/>
    <cellStyle name="Обычный 2 10" xfId="14"/>
    <cellStyle name="Обычный 2 2" xfId="7"/>
    <cellStyle name="Обычный 2 2 2" xfId="15"/>
    <cellStyle name="Обычный 2 2 3" xfId="17"/>
    <cellStyle name="Обычный 2 3" xfId="8"/>
    <cellStyle name="Обычный 2 3 2" xfId="16"/>
    <cellStyle name="Обычный 2 3 3" xfId="18"/>
    <cellStyle name="Обычный 3" xfId="9"/>
    <cellStyle name="Обычный 4" xfId="10"/>
    <cellStyle name="Обычный 5" xfId="4"/>
    <cellStyle name="Обычный 6" xfId="21"/>
    <cellStyle name="Обычный 7" xfId="22"/>
    <cellStyle name="Обычный 8" xfId="11"/>
    <cellStyle name="Обычный 9" xfId="24"/>
    <cellStyle name="Стиль 1" xfId="20"/>
    <cellStyle name="Финансовый" xfId="1" builtinId="3"/>
    <cellStyle name="Финансовый 2" xfId="12"/>
    <cellStyle name="Финансовый 3" xfId="19"/>
    <cellStyle name="Финансовый 4" xfId="23"/>
    <cellStyle name="Финансовый 5" xfId="25"/>
    <cellStyle name="Финансовый 6" xfId="3"/>
    <cellStyle name="Финансовый 7" xfId="27"/>
  </cellStyles>
  <dxfs count="0"/>
  <tableStyles count="0" defaultTableStyle="TableStyleMedium2" defaultPivotStyle="PivotStyleLight16"/>
  <colors>
    <mruColors>
      <color rgb="FFE2EF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13</xdr:row>
      <xdr:rowOff>190500</xdr:rowOff>
    </xdr:from>
    <xdr:to>
      <xdr:col>17</xdr:col>
      <xdr:colOff>466725</xdr:colOff>
      <xdr:row>14</xdr:row>
      <xdr:rowOff>104465</xdr:rowOff>
    </xdr:to>
    <xdr:sp macro="" textlink="">
      <xdr:nvSpPr>
        <xdr:cNvPr id="2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488156" y="4262438"/>
          <a:ext cx="466725" cy="11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30"/>
  <sheetViews>
    <sheetView showGridLines="0" tabSelected="1" topLeftCell="A7" zoomScale="70" zoomScaleNormal="70" workbookViewId="0">
      <selection activeCell="S15" sqref="S15:S1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0.85546875" style="1" customWidth="1"/>
    <col min="5" max="7" width="18.5703125" style="1"/>
    <col min="8" max="8" width="8.5703125" style="1" customWidth="1"/>
    <col min="9" max="9" width="14.85546875" style="1" customWidth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52.7109375" style="1" customWidth="1"/>
    <col min="19" max="19" width="41.7109375" style="1" customWidth="1"/>
    <col min="20" max="20" width="8.5703125" style="1" customWidth="1"/>
    <col min="21" max="21" width="20.5703125" style="1" customWidth="1"/>
    <col min="22" max="22" width="14.5703125" style="1" customWidth="1"/>
    <col min="23" max="23" width="18.5703125" style="1"/>
    <col min="24" max="24" width="14.28515625" style="1" customWidth="1"/>
    <col min="25" max="25" width="23.5703125" style="1" customWidth="1"/>
    <col min="26" max="16384" width="18.5703125" style="1"/>
  </cols>
  <sheetData>
    <row r="1" spans="2:47" ht="35.1" customHeight="1" thickBo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47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Q2" s="68"/>
      <c r="R2" s="68"/>
      <c r="S2" s="68"/>
      <c r="T2" s="68"/>
      <c r="U2" s="68"/>
      <c r="V2" s="68"/>
      <c r="W2" s="68"/>
    </row>
    <row r="3" spans="2:47" ht="15.75" customHeight="1">
      <c r="B3" s="11"/>
      <c r="C3" s="25" t="s">
        <v>0</v>
      </c>
      <c r="D3" s="25"/>
      <c r="E3" s="25"/>
      <c r="F3" s="25"/>
      <c r="M3" s="12"/>
      <c r="Q3" s="68"/>
      <c r="R3" s="68"/>
      <c r="S3" s="68"/>
      <c r="T3" s="68"/>
      <c r="U3" s="68"/>
      <c r="V3" s="68"/>
      <c r="W3" s="68"/>
    </row>
    <row r="4" spans="2:47" ht="15.75" customHeight="1">
      <c r="B4" s="11"/>
      <c r="C4" s="26" t="s">
        <v>26</v>
      </c>
      <c r="D4" s="26"/>
      <c r="E4" s="25"/>
      <c r="F4" s="25"/>
      <c r="M4" s="12"/>
      <c r="Q4" s="68"/>
      <c r="R4" s="68"/>
      <c r="S4" s="68"/>
      <c r="T4" s="68"/>
      <c r="U4" s="68"/>
      <c r="V4" s="68"/>
      <c r="W4" s="68"/>
    </row>
    <row r="5" spans="2:47" ht="15.75" customHeight="1">
      <c r="B5" s="11"/>
      <c r="M5" s="12"/>
      <c r="Q5" s="21"/>
      <c r="R5" s="21"/>
      <c r="S5" s="21"/>
      <c r="T5" s="21"/>
      <c r="U5" s="21"/>
      <c r="V5" s="21"/>
      <c r="W5" s="21"/>
    </row>
    <row r="6" spans="2:47" ht="24" customHeight="1">
      <c r="B6" s="11"/>
      <c r="C6" s="86" t="s">
        <v>13</v>
      </c>
      <c r="D6" s="86"/>
      <c r="E6" s="86"/>
      <c r="F6" s="86"/>
      <c r="G6" s="86"/>
      <c r="H6" s="86"/>
      <c r="I6" s="86"/>
      <c r="J6" s="86"/>
      <c r="K6" s="86"/>
      <c r="L6" s="86"/>
      <c r="M6" s="12"/>
      <c r="Q6" s="53" t="s">
        <v>19</v>
      </c>
      <c r="R6" s="53"/>
      <c r="S6" s="53"/>
      <c r="T6" s="53"/>
      <c r="U6" s="53"/>
      <c r="V6" s="53"/>
      <c r="W6" s="53"/>
    </row>
    <row r="7" spans="2:47">
      <c r="B7" s="11"/>
      <c r="M7" s="12"/>
      <c r="Q7" s="21"/>
      <c r="R7" s="21"/>
      <c r="S7" s="21"/>
      <c r="T7" s="21"/>
      <c r="U7" s="21"/>
      <c r="V7" s="21"/>
      <c r="W7" s="21"/>
    </row>
    <row r="8" spans="2:47" ht="24" customHeight="1">
      <c r="B8" s="11"/>
      <c r="C8" s="54" t="s">
        <v>1</v>
      </c>
      <c r="D8" s="54"/>
      <c r="E8" s="89"/>
      <c r="F8" s="89"/>
      <c r="G8" s="89"/>
      <c r="H8" s="89"/>
      <c r="I8" s="89"/>
      <c r="M8" s="12"/>
      <c r="Q8" s="21"/>
      <c r="R8" s="21"/>
      <c r="S8" s="21"/>
      <c r="T8" s="21"/>
      <c r="U8" s="21"/>
      <c r="V8" s="21"/>
      <c r="W8" s="21"/>
    </row>
    <row r="9" spans="2:47" ht="24" customHeight="1">
      <c r="B9" s="11"/>
      <c r="C9" s="54" t="s">
        <v>2</v>
      </c>
      <c r="D9" s="54"/>
      <c r="E9" s="55"/>
      <c r="F9" s="55"/>
      <c r="G9" s="55"/>
      <c r="H9" s="55"/>
      <c r="I9" s="55"/>
      <c r="M9" s="12"/>
      <c r="Q9" s="21"/>
      <c r="R9" s="21"/>
      <c r="S9" s="21"/>
      <c r="T9" s="21"/>
      <c r="U9" s="21"/>
      <c r="V9" s="21"/>
      <c r="W9" s="21"/>
    </row>
    <row r="10" spans="2:47" s="29" customFormat="1" ht="24" customHeight="1">
      <c r="B10" s="11"/>
      <c r="C10" s="54" t="s">
        <v>3</v>
      </c>
      <c r="D10" s="54"/>
      <c r="E10" s="30"/>
      <c r="F10" s="30"/>
      <c r="G10" s="30"/>
      <c r="H10" s="30"/>
      <c r="I10" s="30"/>
      <c r="M10" s="12"/>
      <c r="Q10" s="21"/>
      <c r="R10" s="21"/>
      <c r="S10" s="21"/>
      <c r="T10" s="21"/>
      <c r="U10" s="21"/>
      <c r="V10" s="21"/>
      <c r="W10" s="21"/>
    </row>
    <row r="11" spans="2:47" ht="24" customHeight="1">
      <c r="B11" s="11"/>
      <c r="E11" s="55"/>
      <c r="F11" s="55"/>
      <c r="G11" s="55"/>
      <c r="H11" s="55"/>
      <c r="I11" s="55"/>
      <c r="M11" s="12"/>
      <c r="Q11" s="21"/>
      <c r="R11" s="21"/>
      <c r="S11" s="21"/>
      <c r="T11" s="21"/>
      <c r="U11" s="21"/>
      <c r="V11" s="21"/>
      <c r="W11" s="21"/>
    </row>
    <row r="12" spans="2:47" ht="24" customHeight="1">
      <c r="B12" s="11"/>
      <c r="M12" s="12"/>
      <c r="Q12" s="21"/>
      <c r="R12" s="21"/>
      <c r="S12" s="21"/>
      <c r="T12" s="21"/>
      <c r="U12" s="21"/>
      <c r="V12" s="21"/>
      <c r="W12" s="21"/>
    </row>
    <row r="13" spans="2:47" ht="94.5">
      <c r="B13" s="11"/>
      <c r="C13" s="4" t="s">
        <v>11</v>
      </c>
      <c r="D13" s="4" t="s">
        <v>4</v>
      </c>
      <c r="E13" s="4" t="s">
        <v>5</v>
      </c>
      <c r="F13" s="4" t="s">
        <v>6</v>
      </c>
      <c r="G13" s="4" t="s">
        <v>22</v>
      </c>
      <c r="H13" s="4" t="s">
        <v>7</v>
      </c>
      <c r="I13" s="4" t="s">
        <v>12</v>
      </c>
      <c r="J13" s="4" t="s">
        <v>8</v>
      </c>
      <c r="K13" s="4" t="s">
        <v>9</v>
      </c>
      <c r="L13" s="4" t="s">
        <v>10</v>
      </c>
      <c r="M13" s="12"/>
      <c r="Q13" s="31" t="s">
        <v>11</v>
      </c>
      <c r="R13" s="31" t="s">
        <v>16</v>
      </c>
      <c r="S13" s="31" t="s">
        <v>28</v>
      </c>
      <c r="T13" s="31" t="s">
        <v>7</v>
      </c>
      <c r="U13" s="31" t="s">
        <v>12</v>
      </c>
      <c r="V13" s="31" t="s">
        <v>9</v>
      </c>
      <c r="W13" s="31" t="s">
        <v>17</v>
      </c>
    </row>
    <row r="14" spans="2:47" s="37" customFormat="1" ht="15.75" customHeight="1">
      <c r="B14" s="11"/>
      <c r="C14" s="56" t="str">
        <f t="shared" ref="C14:C18" si="0">Q14</f>
        <v xml:space="preserve"> СП АО «Чукотэнерго» Анадырская ТЭЦ</v>
      </c>
      <c r="D14" s="57"/>
      <c r="E14" s="57"/>
      <c r="F14" s="57"/>
      <c r="G14" s="57"/>
      <c r="H14" s="57"/>
      <c r="I14" s="57"/>
      <c r="J14" s="57"/>
      <c r="K14" s="57"/>
      <c r="L14" s="58"/>
      <c r="M14" s="12"/>
      <c r="Q14" s="90" t="s">
        <v>29</v>
      </c>
      <c r="R14" s="90"/>
      <c r="S14" s="90"/>
      <c r="T14" s="90"/>
      <c r="U14" s="90"/>
      <c r="V14" s="90"/>
      <c r="W14" s="90"/>
      <c r="X14" s="39"/>
    </row>
    <row r="15" spans="2:47" s="48" customFormat="1" ht="123.75" customHeight="1">
      <c r="B15" s="11"/>
      <c r="C15" s="2">
        <f t="shared" si="0"/>
        <v>1</v>
      </c>
      <c r="D15" s="28" t="str">
        <f>R15</f>
        <v>IP видеокамера</v>
      </c>
      <c r="E15" s="19"/>
      <c r="F15" s="19"/>
      <c r="G15" s="19"/>
      <c r="H15" s="2" t="str">
        <f t="shared" ref="H15:I17" si="1">T15</f>
        <v>шт</v>
      </c>
      <c r="I15" s="3">
        <f t="shared" si="1"/>
        <v>18221.310000000001</v>
      </c>
      <c r="J15" s="20">
        <v>0</v>
      </c>
      <c r="K15" s="44">
        <f>V15</f>
        <v>26</v>
      </c>
      <c r="L15" s="3">
        <f>K15*J15</f>
        <v>0</v>
      </c>
      <c r="M15" s="12"/>
      <c r="Q15" s="40">
        <v>1</v>
      </c>
      <c r="R15" s="38" t="s">
        <v>31</v>
      </c>
      <c r="S15" s="65" t="s">
        <v>35</v>
      </c>
      <c r="T15" s="43" t="s">
        <v>34</v>
      </c>
      <c r="U15" s="47">
        <v>18221.310000000001</v>
      </c>
      <c r="V15" s="46">
        <v>26</v>
      </c>
      <c r="W15" s="41">
        <f>U15*V15</f>
        <v>473754.06000000006</v>
      </c>
      <c r="Y15" s="32"/>
      <c r="Z15" s="34"/>
      <c r="AA15" s="34"/>
      <c r="AB15" s="32"/>
      <c r="AC15" s="32"/>
      <c r="AD15" s="34"/>
      <c r="AE15" s="33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3"/>
      <c r="AT15" s="33"/>
      <c r="AU15" s="33"/>
    </row>
    <row r="16" spans="2:47" s="48" customFormat="1" ht="123.75" customHeight="1">
      <c r="B16" s="11"/>
      <c r="C16" s="2">
        <f t="shared" si="0"/>
        <v>2</v>
      </c>
      <c r="D16" s="28" t="str">
        <f t="shared" ref="D16:D17" si="2">R16</f>
        <v>IP видеорегистратор</v>
      </c>
      <c r="E16" s="19"/>
      <c r="F16" s="19"/>
      <c r="G16" s="19"/>
      <c r="H16" s="2" t="str">
        <f t="shared" si="1"/>
        <v>шт</v>
      </c>
      <c r="I16" s="3">
        <f t="shared" si="1"/>
        <v>106200.88</v>
      </c>
      <c r="J16" s="20">
        <v>0</v>
      </c>
      <c r="K16" s="44">
        <f t="shared" ref="K16:K17" si="3">V16</f>
        <v>1</v>
      </c>
      <c r="L16" s="3">
        <f>K16*J16</f>
        <v>0</v>
      </c>
      <c r="M16" s="12"/>
      <c r="Q16" s="40">
        <v>2</v>
      </c>
      <c r="R16" s="38" t="s">
        <v>32</v>
      </c>
      <c r="S16" s="66"/>
      <c r="T16" s="43" t="s">
        <v>34</v>
      </c>
      <c r="U16" s="47">
        <v>106200.88</v>
      </c>
      <c r="V16" s="46">
        <v>1</v>
      </c>
      <c r="W16" s="41">
        <f t="shared" ref="W16:W17" si="4">U16*V16</f>
        <v>106200.88</v>
      </c>
      <c r="Y16" s="32"/>
      <c r="Z16" s="34"/>
      <c r="AA16" s="34"/>
      <c r="AB16" s="32"/>
      <c r="AC16" s="32"/>
      <c r="AD16" s="34"/>
      <c r="AE16" s="33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3"/>
      <c r="AT16" s="33"/>
      <c r="AU16" s="33"/>
    </row>
    <row r="17" spans="2:47" s="48" customFormat="1" ht="123.75" customHeight="1">
      <c r="B17" s="11"/>
      <c r="C17" s="2">
        <f t="shared" si="0"/>
        <v>3</v>
      </c>
      <c r="D17" s="28" t="str">
        <f t="shared" si="2"/>
        <v>Жесткий диск</v>
      </c>
      <c r="E17" s="19"/>
      <c r="F17" s="19"/>
      <c r="G17" s="19"/>
      <c r="H17" s="2" t="str">
        <f t="shared" si="1"/>
        <v>шт</v>
      </c>
      <c r="I17" s="3">
        <f t="shared" si="1"/>
        <v>25759.02</v>
      </c>
      <c r="J17" s="20">
        <v>0</v>
      </c>
      <c r="K17" s="44">
        <f t="shared" si="3"/>
        <v>9</v>
      </c>
      <c r="L17" s="3">
        <f>K17*J17</f>
        <v>0</v>
      </c>
      <c r="M17" s="12"/>
      <c r="Q17" s="40">
        <v>3</v>
      </c>
      <c r="R17" s="38" t="s">
        <v>33</v>
      </c>
      <c r="S17" s="66"/>
      <c r="T17" s="43" t="s">
        <v>34</v>
      </c>
      <c r="U17" s="47">
        <v>25759.02</v>
      </c>
      <c r="V17" s="46">
        <v>9</v>
      </c>
      <c r="W17" s="41">
        <f t="shared" si="4"/>
        <v>231831.18</v>
      </c>
      <c r="Y17" s="32"/>
      <c r="Z17" s="34"/>
      <c r="AA17" s="34"/>
      <c r="AB17" s="32"/>
      <c r="AC17" s="32"/>
      <c r="AD17" s="34"/>
      <c r="AE17" s="33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3"/>
      <c r="AT17" s="33"/>
      <c r="AU17" s="33"/>
    </row>
    <row r="18" spans="2:47" s="37" customFormat="1" ht="36" customHeight="1">
      <c r="B18" s="11"/>
      <c r="C18" s="62" t="str">
        <f t="shared" si="0"/>
        <v>Итого рублей без НДС</v>
      </c>
      <c r="D18" s="63"/>
      <c r="E18" s="63"/>
      <c r="F18" s="63"/>
      <c r="G18" s="63"/>
      <c r="H18" s="63"/>
      <c r="I18" s="63"/>
      <c r="J18" s="63"/>
      <c r="K18" s="64"/>
      <c r="L18" s="45">
        <f>L17+L16+L15</f>
        <v>0</v>
      </c>
      <c r="M18" s="12"/>
      <c r="Q18" s="59" t="s">
        <v>30</v>
      </c>
      <c r="R18" s="60"/>
      <c r="S18" s="60"/>
      <c r="T18" s="60"/>
      <c r="U18" s="60"/>
      <c r="V18" s="61"/>
      <c r="W18" s="42">
        <f>SUM(W15:W17)</f>
        <v>811786.12000000011</v>
      </c>
      <c r="Y18" s="32"/>
      <c r="Z18" s="34"/>
      <c r="AA18" s="34"/>
      <c r="AB18" s="32"/>
      <c r="AC18" s="32"/>
      <c r="AD18" s="34"/>
      <c r="AE18" s="33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3"/>
      <c r="AT18" s="33"/>
      <c r="AU18" s="33"/>
    </row>
    <row r="19" spans="2:47" ht="53.25" customHeight="1">
      <c r="B19" s="11"/>
      <c r="C19" s="79" t="s">
        <v>21</v>
      </c>
      <c r="D19" s="80"/>
      <c r="E19" s="80"/>
      <c r="F19" s="80"/>
      <c r="G19" s="80"/>
      <c r="H19" s="80"/>
      <c r="I19" s="81"/>
      <c r="J19" s="87" t="s">
        <v>14</v>
      </c>
      <c r="K19" s="87"/>
      <c r="L19" s="5">
        <f>L18</f>
        <v>0</v>
      </c>
      <c r="M19" s="12"/>
      <c r="Q19" s="71" t="s">
        <v>20</v>
      </c>
      <c r="R19" s="72"/>
      <c r="S19" s="72"/>
      <c r="T19" s="73"/>
      <c r="U19" s="51" t="s">
        <v>14</v>
      </c>
      <c r="V19" s="52"/>
      <c r="W19" s="22">
        <f>W18</f>
        <v>811786.12000000011</v>
      </c>
      <c r="Y19" s="32"/>
      <c r="Z19" s="34"/>
      <c r="AA19" s="34"/>
      <c r="AB19" s="33"/>
      <c r="AC19" s="33"/>
      <c r="AD19" s="33"/>
      <c r="AE19" s="33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3"/>
      <c r="AT19" s="33"/>
      <c r="AU19" s="33"/>
    </row>
    <row r="20" spans="2:47" ht="24" customHeight="1">
      <c r="B20" s="11"/>
      <c r="C20" s="82"/>
      <c r="D20" s="83"/>
      <c r="E20" s="83"/>
      <c r="F20" s="83"/>
      <c r="G20" s="83"/>
      <c r="H20" s="83"/>
      <c r="I20" s="84"/>
      <c r="J20" s="7" t="s">
        <v>18</v>
      </c>
      <c r="K20" s="6">
        <f>V20</f>
        <v>0.22</v>
      </c>
      <c r="L20" s="5">
        <f>K20*L19</f>
        <v>0</v>
      </c>
      <c r="M20" s="12"/>
      <c r="Q20" s="71"/>
      <c r="R20" s="74"/>
      <c r="S20" s="74"/>
      <c r="T20" s="75"/>
      <c r="U20" s="23" t="s">
        <v>18</v>
      </c>
      <c r="V20" s="24">
        <v>0.22</v>
      </c>
      <c r="W20" s="22">
        <f>V20*W19</f>
        <v>178592.94640000002</v>
      </c>
      <c r="Y20" s="32"/>
      <c r="Z20" s="34"/>
      <c r="AA20" s="34"/>
      <c r="AB20" s="33"/>
      <c r="AC20" s="33"/>
      <c r="AD20" s="33"/>
      <c r="AE20" s="33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3"/>
      <c r="AT20" s="33"/>
      <c r="AU20" s="33"/>
    </row>
    <row r="21" spans="2:47" ht="24" customHeight="1">
      <c r="B21" s="11"/>
      <c r="C21" s="82"/>
      <c r="D21" s="85"/>
      <c r="E21" s="85"/>
      <c r="F21" s="85"/>
      <c r="G21" s="85"/>
      <c r="H21" s="85"/>
      <c r="I21" s="84"/>
      <c r="J21" s="88" t="s">
        <v>15</v>
      </c>
      <c r="K21" s="88"/>
      <c r="L21" s="36">
        <f>SUM(L19:L20)</f>
        <v>0</v>
      </c>
      <c r="M21" s="12"/>
      <c r="Q21" s="76"/>
      <c r="R21" s="77"/>
      <c r="S21" s="77"/>
      <c r="T21" s="78"/>
      <c r="U21" s="51" t="s">
        <v>15</v>
      </c>
      <c r="V21" s="52"/>
      <c r="W21" s="22">
        <f>SUM(W19:W20)</f>
        <v>990379.06640000013</v>
      </c>
      <c r="Y21" s="32"/>
      <c r="Z21" s="34"/>
      <c r="AA21" s="34"/>
      <c r="AB21" s="33"/>
      <c r="AC21" s="33"/>
      <c r="AD21" s="33"/>
      <c r="AE21" s="33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3"/>
      <c r="AT21" s="33"/>
      <c r="AU21" s="33"/>
    </row>
    <row r="22" spans="2:47" ht="61.5" customHeight="1">
      <c r="B22" s="11"/>
      <c r="C22" s="49"/>
      <c r="D22" s="49"/>
      <c r="E22" s="49"/>
      <c r="F22" s="49"/>
      <c r="G22" s="49"/>
      <c r="H22" s="49"/>
      <c r="I22" s="49"/>
      <c r="J22" s="50"/>
      <c r="K22" s="50"/>
      <c r="L22" s="50"/>
      <c r="M22" s="12"/>
      <c r="Q22" s="21"/>
      <c r="R22" s="21"/>
      <c r="S22" s="21"/>
      <c r="T22" s="21"/>
      <c r="U22" s="21"/>
      <c r="V22" s="21"/>
      <c r="W22" s="21"/>
      <c r="Y22" s="33"/>
      <c r="Z22" s="33"/>
      <c r="AA22" s="33"/>
      <c r="AB22" s="33"/>
      <c r="AC22" s="33"/>
      <c r="AD22" s="33"/>
      <c r="AE22" s="33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3"/>
      <c r="AT22" s="33"/>
      <c r="AU22" s="33"/>
    </row>
    <row r="23" spans="2:47" ht="24" customHeight="1">
      <c r="B23" s="11"/>
      <c r="C23" s="89"/>
      <c r="D23" s="89"/>
      <c r="E23" s="89"/>
      <c r="F23" s="13"/>
      <c r="G23" s="27"/>
      <c r="H23" s="13"/>
      <c r="I23" s="69"/>
      <c r="J23" s="69"/>
      <c r="K23" s="69"/>
      <c r="L23" s="69"/>
      <c r="M23" s="12"/>
      <c r="Q23" s="21"/>
      <c r="R23" s="21"/>
      <c r="S23" s="21"/>
      <c r="T23" s="21"/>
      <c r="U23" s="21"/>
      <c r="V23" s="21"/>
      <c r="W23" s="21"/>
      <c r="Y23" s="33"/>
      <c r="Z23" s="33"/>
      <c r="AA23" s="33"/>
      <c r="AB23" s="33"/>
      <c r="AC23" s="33"/>
      <c r="AD23" s="33"/>
      <c r="AE23" s="33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3"/>
      <c r="AT23" s="33"/>
      <c r="AU23" s="33"/>
    </row>
    <row r="24" spans="2:47" ht="15.75" customHeight="1">
      <c r="B24" s="11"/>
      <c r="C24" s="70" t="s">
        <v>27</v>
      </c>
      <c r="D24" s="70"/>
      <c r="E24" s="70"/>
      <c r="F24" s="13"/>
      <c r="G24" s="18" t="s">
        <v>23</v>
      </c>
      <c r="H24" s="13" t="s">
        <v>24</v>
      </c>
      <c r="I24" s="70" t="s">
        <v>25</v>
      </c>
      <c r="J24" s="70"/>
      <c r="K24" s="70"/>
      <c r="L24" s="70"/>
      <c r="M24" s="12"/>
      <c r="Y24" s="33"/>
      <c r="Z24" s="33"/>
      <c r="AA24" s="33"/>
      <c r="AB24" s="33"/>
      <c r="AC24" s="33"/>
      <c r="AD24" s="33"/>
      <c r="AE24" s="33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3"/>
      <c r="AT24" s="33"/>
      <c r="AU24" s="33"/>
    </row>
    <row r="25" spans="2:47" ht="15.75" customHeight="1" thickBo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  <c r="Y25" s="33"/>
      <c r="Z25" s="33"/>
      <c r="AA25" s="33"/>
      <c r="AB25" s="33"/>
      <c r="AC25" s="33"/>
      <c r="AD25" s="33"/>
      <c r="AE25" s="33"/>
      <c r="AF25" s="33"/>
      <c r="AG25" s="33"/>
      <c r="AO25" s="33"/>
      <c r="AP25" s="33"/>
      <c r="AQ25" s="33"/>
      <c r="AR25" s="33"/>
      <c r="AS25" s="33"/>
      <c r="AT25" s="33"/>
      <c r="AU25" s="33"/>
    </row>
    <row r="26" spans="2:47">
      <c r="Y26" s="33"/>
      <c r="Z26" s="33"/>
      <c r="AA26" s="33"/>
      <c r="AB26" s="33"/>
      <c r="AC26" s="33"/>
      <c r="AD26" s="33"/>
      <c r="AE26" s="33"/>
      <c r="AF26" s="33"/>
      <c r="AG26" s="33"/>
      <c r="AO26" s="33"/>
      <c r="AP26" s="33"/>
      <c r="AQ26" s="33"/>
      <c r="AR26" s="33"/>
      <c r="AS26" s="33"/>
      <c r="AT26" s="33"/>
      <c r="AU26" s="33"/>
    </row>
    <row r="27" spans="2:47" ht="15.75" customHeight="1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2:47" ht="15.75" customHeight="1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2:47">
      <c r="B29"/>
      <c r="C29"/>
      <c r="D29"/>
      <c r="E29"/>
      <c r="F29"/>
      <c r="G29"/>
      <c r="H29"/>
      <c r="I29"/>
      <c r="J29"/>
      <c r="K29"/>
      <c r="L29"/>
      <c r="M29"/>
    </row>
    <row r="30" spans="2:47"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 insertRows="0" deleteRows="0"/>
  <mergeCells count="27">
    <mergeCell ref="B27:M28"/>
    <mergeCell ref="Q2:W4"/>
    <mergeCell ref="I23:L23"/>
    <mergeCell ref="C24:E24"/>
    <mergeCell ref="I24:L24"/>
    <mergeCell ref="Q19:T21"/>
    <mergeCell ref="C19:I21"/>
    <mergeCell ref="C6:L6"/>
    <mergeCell ref="J19:K19"/>
    <mergeCell ref="J21:K21"/>
    <mergeCell ref="C9:D9"/>
    <mergeCell ref="C10:D10"/>
    <mergeCell ref="E8:I8"/>
    <mergeCell ref="E9:I9"/>
    <mergeCell ref="Q14:W14"/>
    <mergeCell ref="C23:E23"/>
    <mergeCell ref="C22:I22"/>
    <mergeCell ref="J22:L22"/>
    <mergeCell ref="U19:V19"/>
    <mergeCell ref="U21:V21"/>
    <mergeCell ref="Q6:W6"/>
    <mergeCell ref="C8:D8"/>
    <mergeCell ref="E11:I11"/>
    <mergeCell ref="C14:L14"/>
    <mergeCell ref="Q18:V18"/>
    <mergeCell ref="C18:K18"/>
    <mergeCell ref="S15:S17"/>
  </mergeCells>
  <pageMargins left="0.25" right="0.25" top="0.75" bottom="0.75" header="0.3" footer="0.3"/>
  <pageSetup scale="43" fitToHeight="0" orientation="landscape" r:id="rId1"/>
  <ignoredErrors>
    <ignoredError sqref="W18:W19 W15 W16:W17" unlockedFormula="1"/>
    <ignoredError sqref="L20:L21" evalError="1"/>
    <ignoredError sqref="W20:W21" evalError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Ивашина Екатерина Андреевна</cp:lastModifiedBy>
  <cp:lastPrinted>2023-05-26T09:59:13Z</cp:lastPrinted>
  <dcterms:created xsi:type="dcterms:W3CDTF">2023-05-26T08:17:29Z</dcterms:created>
  <dcterms:modified xsi:type="dcterms:W3CDTF">2026-05-12T03:52:28Z</dcterms:modified>
</cp:coreProperties>
</file>