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lininamyu\PC\profile\Desktop\рабочие документы_РГ_ИА\конкурсная документация\2026 год\сувенирка\"/>
    </mc:Choice>
  </mc:AlternateContent>
  <bookViews>
    <workbookView xWindow="0" yWindow="0" windowWidth="19200" windowHeight="705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1" l="1"/>
  <c r="AA66" i="1"/>
  <c r="K66" i="1"/>
  <c r="L66" i="1" s="1"/>
  <c r="AA65" i="1"/>
  <c r="K65" i="1"/>
  <c r="L65" i="1" s="1"/>
  <c r="K15" i="1" l="1"/>
  <c r="L15" i="1" s="1"/>
  <c r="AA15" i="1" l="1"/>
  <c r="AA16" i="1" l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7" i="1"/>
  <c r="AA68" i="1"/>
  <c r="K68" i="1"/>
  <c r="L68" i="1" s="1"/>
  <c r="K67" i="1"/>
  <c r="L67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L71" i="1" l="1"/>
  <c r="AA70" i="1"/>
  <c r="AA71" i="1" s="1"/>
  <c r="L72" i="1" l="1"/>
  <c r="AA72" i="1"/>
</calcChain>
</file>

<file path=xl/sharedStrings.xml><?xml version="1.0" encoding="utf-8"?>
<sst xmlns="http://schemas.openxmlformats.org/spreadsheetml/2006/main" count="316" uniqueCount="95">
  <si>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</si>
  <si>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</si>
  <si>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</si>
  <si>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</si>
  <si>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</si>
  <si>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</si>
  <si>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</si>
  <si>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№
п/п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</si>
  <si>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</si>
  <si>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</si>
  <si>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</si>
  <si>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</si>
  <si>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</si>
  <si>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</si>
  <si>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</si>
  <si>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</si>
  <si>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</si>
  <si>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</si>
  <si>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</si>
  <si>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</si>
  <si>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</si>
  <si>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Ориентировочный внешний вид</t>
  </si>
  <si>
    <t>Предельная цена 
за единицу Продукции, в руб. без  НДС</t>
  </si>
  <si>
    <t>Предельный 
размер агентского вознаграждения, % без НДС</t>
  </si>
  <si>
    <t>Стоимость Продукции с учетом ориентировочного объема, в руб. без  НДС
(ст. 4 * ст.7)</t>
  </si>
  <si>
    <t>Итоговая стоимость Продукцию с учетом ориентировочного объема и  агентского вознаграждения, в руб. без  НДС (ст. 9 + ст.9*ст.8/100)</t>
  </si>
  <si>
    <r>
      <t xml:space="preserve">Цена за единицу Продукции, в руб. без  НДС
</t>
    </r>
    <r>
      <rPr>
        <b/>
        <sz val="11"/>
        <color rgb="FFFF0000"/>
        <rFont val="Times New Roman"/>
        <family val="1"/>
        <charset val="204"/>
      </rPr>
      <t xml:space="preserve">(не должна превышать предельную цену за единицу Продукции, указанную в столбце 5. За превышение показателя заявка Участника подлежит отклонению) </t>
    </r>
  </si>
  <si>
    <t>Пакет бумажный с веревочными ручками, размер 40х45х18 см, печать в 4 краски, матовый ламинат, синие ленты-ручки</t>
  </si>
  <si>
    <t>Набор из 2х деревянных игрушек - Дед Мороз и Снегурочка, резьба по дереву, ручная роспись, высота 18-20 см</t>
  </si>
  <si>
    <t>Блокнот фирменный, формат 150х210 мм, обложка печать в 4 краски, матовый ламинат, частичная лакировка, блок  50 листов печать в 1 краску</t>
  </si>
  <si>
    <t xml:space="preserve"> </t>
  </si>
  <si>
    <t>Пакет бумажный с веревочными ручками, 15х35х12 см, бумага мелованная 250 г/кв.м, матовый ламинат 1/0, тиснение логотипа серебром, люверсы серебро, белые веревочные ручки</t>
  </si>
  <si>
    <t>Пакет бумажный с веревочными ручками, размер 30х40х15 см, бумага мелованная 250 г/кв.м, матовый ламинат 1/0, тиснение логотипа серебром, люверсы серебро, белые веревочные ручки</t>
  </si>
  <si>
    <t>Пакет бумажный с веревочными ручками, размер 50х40х18 см, бумага мелованная 250 г/кв.м, матовый ламинат 1/0, тиснение логотипа серебром, люверсы серебро, белые веревочные ручки</t>
  </si>
  <si>
    <t>Папка для бумаг с 2 клапанами, размер в сложенном виде 310х220 мм, корешок 5 мм, картон 300г/кв.м, офсетная печать 4/0, матовый ламинат 1/1, частичная лакировка 1/0.</t>
  </si>
  <si>
    <t>Бланки наградные, формат А4, печать 4/0, фольгирование цветной фольгой, 5 дизайнов</t>
  </si>
  <si>
    <t>Карандаш белый фирменный, с круговой печатью на корпусе в 4 цвета</t>
  </si>
  <si>
    <t>Ручка из коллекции Сенатор, белый пластик, серебряный клип, печать круговая в 2 двух местах на корпусе в 2 краски</t>
  </si>
  <si>
    <t>Пластиковые пакеты 400х500, пластик 100 микрон белый, печать 4/0, ручки прорубные укрепленные заворотом</t>
  </si>
  <si>
    <t>Плакетка, основа из натурального дерева 200х250 мм, металлическая пластина 165х215 мм, полноцветная печать методом сублимации</t>
  </si>
  <si>
    <t>Значок фирменный вырубной, цвет основы серебро, травление, два цвета эмали, размер 12х13мм, крепление цанга</t>
  </si>
  <si>
    <t>Кружка белая, керамика, объем 300 мл, нанесение 4/0 круговое методом сублимации</t>
  </si>
  <si>
    <t>Брелок-ретрактор с креплением для бейджа, цвет синий, нанесение УФ-печатью белым</t>
  </si>
  <si>
    <t>Комплект  фирменный шарф+шапка, акрил, шарф двусторонний, размер 150х17 см, вязка в 3 цвета, 4 вышивки 6 цветов; шапка с отворотом и помпоном, вязка в 3 цвета, одна вышивка в 6 цветов</t>
  </si>
  <si>
    <t xml:space="preserve">            </t>
  </si>
  <si>
    <t xml:space="preserve">Платок шейный инд.дизайна, размер 65х65см, шелк, печать в 4 краски. Подарочная коробка с магнитным клапаном, размер 22х12х2 см, печать 4/0, матовый ламинат  </t>
  </si>
  <si>
    <t xml:space="preserve">     </t>
  </si>
  <si>
    <t xml:space="preserve">Галстук фирменный, жаккардовое плетение, натуральный шелк, индивидуальный  дизайн, подарочная коробка с магнитным клапаном и текстильной отделкой </t>
  </si>
  <si>
    <t>Комплект наград РусГидро: нагрудный знак и фрачный знак, трехуровневый дизайн, объемный логотип, 4 цвета эмали, ювелирная обработка деталей, нумерация на оборотной стороне. Футляр бархатный с флокированной вставкой под обе награды.</t>
  </si>
  <si>
    <t>Ориентировочный годовой объем, шт/комплект</t>
  </si>
  <si>
    <t>Итого  по позиции продукции,
руб. без НДС</t>
  </si>
  <si>
    <r>
      <t xml:space="preserve">Размер агентского вознаграждения Участника  , % (без НДС)
</t>
    </r>
    <r>
      <rPr>
        <b/>
        <sz val="11"/>
        <color rgb="FFFF0000"/>
        <rFont val="Times New Roman"/>
        <family val="1"/>
        <charset val="204"/>
      </rPr>
      <t xml:space="preserve">(не должен превышать предельный размер агентсокго вознаграждения, указанный в столбце 6. За превышение показателя  заявка Участника подлежит отклонению. Размер агентского вознаграждения должен быть един для всех позиций, разные размеры агентского вознаграждения для различных позиций не принимаются к рассмотрению) </t>
    </r>
  </si>
  <si>
    <t>с учетом ориентировочного объема и размера агентского вознаграждения</t>
  </si>
  <si>
    <t>ОКПД 2</t>
  </si>
  <si>
    <t>ОКПД2 32.99.59 Изделия различные прочие, не включенные в другие группировки</t>
  </si>
  <si>
    <t>Максимальная (предельная) цена Договора (равняется НМЦ, без НДС):</t>
  </si>
  <si>
    <t>Стоимость заявки, рассчитанная в соответствии с ориентировочным объемом закупаемой продукции руб. без НДС:</t>
  </si>
  <si>
    <t>Кроме того НДС:</t>
  </si>
  <si>
    <t xml:space="preserve">Квартальный настенный календарь, индивидуальный дизайн "шапки" календаря и всех календарных блоков, формат 355х890 мм , печать "шапки"  4/0, матовый ламинат 1/0, частичная лакировка, тиснение фольгой; печать календарных полос 4/0,  инд. упаковка в пакет. Включая разработку дизайна, препресс, изготовление, поставку. </t>
  </si>
  <si>
    <t xml:space="preserve">Настольный календарь, индивидуальный дизайн, формат 210х150 мм, печать основы 4/0, матовый ламинат 1/0, частичная лакировка, тиснение  фольгой; печать инд.календарного блока 3/0, инд. упаковка, курсор. Включая разработку дизайна,  препресс, изготовление, поставку. </t>
  </si>
  <si>
    <t xml:space="preserve">Ежедневник индивидуального дизайна: формат 14х21 см, блок недатированный, бумага тонированная, закругление уголков, обложка фактурный кожзам, УФ-печать в 4 краски, тиснение серебряной фольгой, ляссе и резинка синие. Включая препресс, изготовление, поставку. </t>
  </si>
  <si>
    <t>Набор подарочный из 3х предметов – ежедневник с обложкой из натуральной кожи, ручка-роллер Паркер Соннет лак, подставка под визитки, обтяжка кожей. Подарочная коробка с флокированным ложементом на 3 предмета,
, с магнитным клапаном. Персонализация-  тиснение логотипа на ежедневнике серебром, на ручке логотип - серебряная эмблема на клипе, тиснение логотипа серебряной фольгой на крышке коробки.</t>
  </si>
  <si>
    <t>Пакет бумажный с веревочными ручками, размер 34х36х16 см, печать 4/0, матовый ламинат, синие ленты-ручки</t>
  </si>
  <si>
    <t xml:space="preserve">Набор елочных украшений из бисквитного фарфора: 4 шара и подсвечник из коллекции Зима, с встроенной подсветкой в каждой игрушке. </t>
  </si>
  <si>
    <t xml:space="preserve"> Набор фарфоровых игрушек ручной работы,  ярославская майолика, коллекция Белая зима с цветной росписью, сертификат. </t>
  </si>
  <si>
    <t>Набор из 2-х ватных игрушек из коллекции "Сказки", ручная работа, высота 12-13 см, в подарочной коробке.</t>
  </si>
  <si>
    <t>Ручка-роллер Parker IM Metal Matt Blue, гравировка с металлизацией , смена стержня на синий, шубер на коробку</t>
  </si>
  <si>
    <t xml:space="preserve">Часы настольные с беспроводным зарядным устройством, цвет белый, есть функции настольных часов, будильника, станции для беспроводной и проводной зарядки устройств и ночника. Нанесение логотипа УФ-печатью </t>
  </si>
  <si>
    <t>Внешний аккумулятор, емкость 20000 мАч, цвет белый, с функцией беспроводной зарядки. Нанесение логотипа УФ печатью на корпусе</t>
  </si>
  <si>
    <t xml:space="preserve">Фирменный подарок, основа  композитный материал (имитация камня), заливка  цветным акрилом (иммитация воды), элементы станции - латунь, чернение, размер 12х12х12 см, подарочная коробка. </t>
  </si>
  <si>
    <t xml:space="preserve">Фирменный корпоративный подарок: окрашенное в массе стекло, фигурная резка по стеклу, УФ-печать, гравировка. Подарочная упаковка.
</t>
  </si>
  <si>
    <t>Мультимедийная станция с подсветкой, цвет белый, встроенные колонки, часы, будильник. Нанесение логотипа УФ-печатью</t>
  </si>
  <si>
    <t xml:space="preserve">    </t>
  </si>
  <si>
    <t>Настольная лампа с беспроводной зарядкой, пластик, цвет белый, нанесение логотипа на корпусе в 2 цвета тампопечать.</t>
  </si>
  <si>
    <t>Магнитный антистресс, цвет синий, нанесение логотипа на подставке, подарочная коробка.</t>
  </si>
  <si>
    <t>Cтанция для беспроводной зарядки, цвет белый, нанесение УФ-печатью на корпусе</t>
  </si>
  <si>
    <t>Плед синий, размер 145х175 см, флис плотность 300 г, молния для трансформации в спальник, упаковка в чехол, нанесение логотипа шелкографией на чехле.</t>
  </si>
  <si>
    <t xml:space="preserve">Термостакан с отщелкивающейся крышкой, объем 400 мл, цвет корпуса белый, нагесение логотипа круговой уф-печатью </t>
  </si>
  <si>
    <t>Настольный увлажнитель воздуха с подсветкой, цвет белый, емкость 400 мл, 8 часов работы. Нанесение логотипа круговой УФ-печатью</t>
  </si>
  <si>
    <t>Фонарь аккумуляторный с фокусировкой луча, цвет корпуса черный, материал алюминий, размер 16х4 см, дальность луча до 300 метров, мощность светодиода 800 люмен, нанесение круговая гравировка на корпусе</t>
  </si>
  <si>
    <t>Мультиинструмент, 12 функция, матертал корпуса сталь, чехол в комплекте, нанесение логотипа лазерной гравировкой на рукояти, печать на чехле</t>
  </si>
  <si>
    <t>Флешка с подсветкой синем светом, в тонком металлическом корпусе, размер 1,4х4 см, память 32Гб, лазерная гравировка логотипа на шильде.</t>
  </si>
  <si>
    <t>Электрический штопор с ножом для фольги, цвет серебро,материал сталь, нанесение логотипа гравировкой</t>
  </si>
  <si>
    <t>Зонт-трость, полуавтомат, купол 104 см, цвет синий/серебро, ручка пластик с покрытием софт-тач, спицы металл+стеклопластик,  нанесение логотипа шелкографией.</t>
  </si>
  <si>
    <t>Песочная картина-антистрес,рамка деревянная белая, корус стекло, песок синий, нанесение на стекло гравировкой и на рамку УФ-печатью</t>
  </si>
  <si>
    <t xml:space="preserve">Bluetooth-колонка, зарядная станция и устройство для звуковой релаксации со встроенными успокаивающими звуками,  цвет белый, нанесение логотипа тампопечатью.                                                                                                                                                                                         </t>
  </si>
  <si>
    <t>Гирлянда светодиодная гибкая, длина 2 м, 20 диодов, 8 деревянных домиков с зимним декором, 12 снежинок прозрачный пластик. Коробка картонная, шубер на коробку</t>
  </si>
  <si>
    <t>Аромасвеча в стеклянном стакане,  цвет золотистый перламутр, объем 200 мл, нанесение изображения на стекле. Натуральный воск, аромат «Апельсин и пряности», деревянный фитиль, деревянная  крышечка с фиксатором, гравировка логотипа на крышке</t>
  </si>
  <si>
    <t>"Сибирский гостинец" подарочный чай со сбором сибирских трав, картонная упаковка, шубер с логотипом и поздравлением</t>
  </si>
  <si>
    <t>Кедровое варенье с кедровым орехом, стеклянная банка, объем 250 мл, фирменная упаковка</t>
  </si>
  <si>
    <t>Свеча парафиновая "Вязаная" елка", цвет зеленый, размер 9х10.5 см, упаковка в мешочек, нанесение - печать на бирке</t>
  </si>
  <si>
    <t xml:space="preserve"> Коробка подарочная индивидуального дизайна,  размер 38х37х17 см, с магнитным клапаном, на внутренней стороне крышки объемная 3хслойная картина, дизайнерский картон, лазерная резка, встроенная подсветка, встроенный звук. Коробка двухярусная, в верхнем ярусе ложемент с 6ю фигурными выемками под игрушки, в нижнем фигурный ложемент под елочную гирлянду, 10 выемок. Печать лайнеров внешнего и внутреннего оформления 4/0, матовый ламинат, тиснение золотой фольгой.   </t>
  </si>
  <si>
    <t xml:space="preserve"> Коробка подарочная индивидуального дизайна,  размер 30х30х12 см, с двойным магнитным вырубным клапаном, ложемент с 5 фигурными выемками под игрушки,  встроенная подсветка по периметру ложемента, встроенный аудиомодуль. Печать лайнеров внешнего и внутреннего оформления 4/0, матовый ламинат 1/0, тиснение  цветной фольгой.   </t>
  </si>
  <si>
    <t>Сумка для ноутбука, материал полиэстер, размер 41×29 см, цвет синий, нанесение логотипа полноцвет трансфер</t>
  </si>
  <si>
    <r>
      <t>Установлен режим преимущества российской продукции (когда национальный режим не предоставляется)</t>
    </r>
    <r>
      <rPr>
        <sz val="8"/>
        <color theme="1"/>
        <rFont val="Calibri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</si>
</sst>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_ ;\-#,##0\ "/>
  </numFmts>
  <fonts count="32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0"/>
      <color theme="1"/>
      <name val="PT Mono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Segoe UI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1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8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CCFFCC"/>
      </patternFill>
    </fill>
  </fills>
  <borders count="3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19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left" vertical="top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1" fillId="4" borderId="21" xfId="0" applyFont="1" applyFill="1" applyBorder="1" applyAlignment="1">
      <alignment horizontal="center" vertical="center" wrapText="1"/>
    </xf>
    <xf numFmtId="2" fontId="12" fillId="4" borderId="21" xfId="0" applyNumberFormat="1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vertical="center" wrapText="1"/>
    </xf>
    <xf numFmtId="1" fontId="14" fillId="0" borderId="21" xfId="3" applyNumberFormat="1" applyFont="1" applyFill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 wrapText="1"/>
    </xf>
    <xf numFmtId="1" fontId="14" fillId="5" borderId="21" xfId="3" applyNumberFormat="1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wrapText="1"/>
    </xf>
    <xf numFmtId="0" fontId="18" fillId="0" borderId="0" xfId="0" applyFont="1" applyFill="1" applyAlignment="1">
      <alignment wrapText="1"/>
    </xf>
    <xf numFmtId="0" fontId="16" fillId="0" borderId="21" xfId="3" applyFont="1" applyFill="1" applyBorder="1" applyAlignment="1">
      <alignment vertical="center" wrapText="1"/>
    </xf>
    <xf numFmtId="0" fontId="19" fillId="0" borderId="21" xfId="3" applyNumberFormat="1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vertical="center" wrapText="1"/>
    </xf>
    <xf numFmtId="0" fontId="14" fillId="0" borderId="23" xfId="3" applyFont="1" applyFill="1" applyBorder="1" applyAlignment="1">
      <alignment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4" xfId="0" applyFont="1" applyBorder="1" applyAlignment="1">
      <alignment horizontal="center" vertical="top" wrapText="1"/>
    </xf>
    <xf numFmtId="0" fontId="14" fillId="0" borderId="25" xfId="3" applyFont="1" applyFill="1" applyBorder="1" applyAlignment="1">
      <alignment vertical="center" wrapText="1"/>
    </xf>
    <xf numFmtId="1" fontId="14" fillId="0" borderId="25" xfId="3" applyNumberFormat="1" applyFont="1" applyFill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/>
    </xf>
    <xf numFmtId="165" fontId="2" fillId="0" borderId="25" xfId="0" applyNumberFormat="1" applyFont="1" applyFill="1" applyBorder="1" applyAlignment="1">
      <alignment horizontal="center" vertical="center"/>
    </xf>
    <xf numFmtId="0" fontId="21" fillId="6" borderId="21" xfId="0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0" fillId="0" borderId="2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23" fillId="0" borderId="21" xfId="0" applyNumberFormat="1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24" fillId="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left" vertical="top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1" xfId="2" applyNumberFormat="1" applyFont="1" applyFill="1" applyBorder="1" applyAlignment="1">
      <alignment horizontal="center" vertical="center" wrapText="1"/>
    </xf>
    <xf numFmtId="0" fontId="28" fillId="0" borderId="21" xfId="2" applyNumberFormat="1" applyFont="1" applyFill="1" applyBorder="1" applyAlignment="1">
      <alignment horizontal="center" vertical="center" wrapText="1"/>
    </xf>
    <xf numFmtId="164" fontId="15" fillId="2" borderId="21" xfId="4" applyFont="1" applyFill="1" applyBorder="1" applyAlignment="1">
      <alignment horizontal="center" vertical="center" wrapText="1"/>
    </xf>
    <xf numFmtId="164" fontId="15" fillId="2" borderId="25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7" xfId="0" applyFont="1" applyBorder="1" applyAlignment="1">
      <alignment horizontal="center" vertical="top" wrapText="1"/>
    </xf>
    <xf numFmtId="0" fontId="14" fillId="0" borderId="0" xfId="3" applyFont="1" applyFill="1" applyBorder="1" applyAlignment="1">
      <alignment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1" fontId="14" fillId="0" borderId="0" xfId="3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center" wrapText="1"/>
    </xf>
    <xf numFmtId="43" fontId="10" fillId="0" borderId="21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43" fontId="0" fillId="0" borderId="28" xfId="0" applyNumberFormat="1" applyFill="1" applyBorder="1"/>
    <xf numFmtId="43" fontId="0" fillId="0" borderId="21" xfId="0" applyNumberFormat="1" applyFill="1" applyBorder="1"/>
    <xf numFmtId="0" fontId="3" fillId="0" borderId="0" xfId="0" applyFont="1" applyAlignment="1">
      <alignment horizontal="left" vertical="top"/>
    </xf>
    <xf numFmtId="43" fontId="14" fillId="2" borderId="21" xfId="1" applyFont="1" applyFill="1" applyBorder="1" applyAlignment="1">
      <alignment horizontal="center" vertical="center" wrapText="1"/>
    </xf>
    <xf numFmtId="43" fontId="14" fillId="2" borderId="25" xfId="1" applyFont="1" applyFill="1" applyBorder="1" applyAlignment="1">
      <alignment horizontal="center" vertical="center" wrapText="1"/>
    </xf>
    <xf numFmtId="0" fontId="14" fillId="0" borderId="21" xfId="5" applyFont="1" applyFill="1" applyBorder="1" applyAlignment="1">
      <alignment vertical="center" wrapText="1"/>
    </xf>
    <xf numFmtId="0" fontId="29" fillId="0" borderId="0" xfId="9" applyFill="1"/>
    <xf numFmtId="0" fontId="1" fillId="0" borderId="0" xfId="5" applyFill="1"/>
    <xf numFmtId="0" fontId="29" fillId="0" borderId="21" xfId="9" applyFill="1" applyBorder="1"/>
    <xf numFmtId="0" fontId="1" fillId="0" borderId="21" xfId="5" applyFill="1" applyBorder="1"/>
    <xf numFmtId="0" fontId="17" fillId="0" borderId="21" xfId="5" applyFont="1" applyFill="1" applyBorder="1" applyAlignment="1">
      <alignment vertical="center" wrapText="1"/>
    </xf>
    <xf numFmtId="0" fontId="17" fillId="0" borderId="21" xfId="5" applyFont="1" applyFill="1" applyBorder="1" applyAlignment="1">
      <alignment vertical="top" wrapText="1"/>
    </xf>
    <xf numFmtId="0" fontId="1" fillId="0" borderId="21" xfId="9" applyFont="1" applyFill="1" applyBorder="1" applyAlignment="1">
      <alignment vertical="center"/>
    </xf>
    <xf numFmtId="0" fontId="29" fillId="0" borderId="28" xfId="9" applyFill="1" applyBorder="1"/>
    <xf numFmtId="9" fontId="30" fillId="2" borderId="21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5" fillId="0" borderId="26" xfId="0" applyFont="1" applyFill="1" applyBorder="1" applyAlignment="1">
      <alignment horizontal="right" vertical="top" wrapText="1"/>
    </xf>
    <xf numFmtId="0" fontId="5" fillId="0" borderId="27" xfId="0" applyFont="1" applyFill="1" applyBorder="1" applyAlignment="1">
      <alignment horizontal="right" vertical="top" wrapText="1"/>
    </xf>
    <xf numFmtId="0" fontId="5" fillId="0" borderId="28" xfId="0" applyFont="1" applyFill="1" applyBorder="1" applyAlignment="1">
      <alignment horizontal="right" vertical="top" wrapText="1"/>
    </xf>
    <xf numFmtId="0" fontId="5" fillId="0" borderId="34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4" fillId="3" borderId="0" xfId="0" applyFont="1" applyFill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6" fillId="0" borderId="26" xfId="0" applyFont="1" applyBorder="1" applyAlignment="1" applyProtection="1">
      <alignment horizontal="center" vertical="center" wrapText="1"/>
    </xf>
    <xf numFmtId="1" fontId="14" fillId="0" borderId="28" xfId="3" applyNumberFormat="1" applyFont="1" applyFill="1" applyBorder="1" applyAlignment="1">
      <alignment horizontal="center" vertical="center" wrapText="1"/>
    </xf>
    <xf numFmtId="1" fontId="14" fillId="5" borderId="28" xfId="3" applyNumberFormat="1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top" wrapText="1"/>
    </xf>
  </cellXfs>
  <cellStyles count="11">
    <cellStyle name="Обычный" xfId="0" builtinId="0"/>
    <cellStyle name="Обычный 2" xfId="7"/>
    <cellStyle name="Обычный 3" xfId="3"/>
    <cellStyle name="Обычный 3 2" xfId="5"/>
    <cellStyle name="Обычный 4" xfId="9"/>
    <cellStyle name="Финансовый" xfId="1" builtinId="3"/>
    <cellStyle name="Финансовый 2" xfId="2"/>
    <cellStyle name="Финансовый 2 2" xfId="8"/>
    <cellStyle name="Финансовый 3" xfId="4"/>
    <cellStyle name="Финансовый 3 2" xfId="6"/>
    <cellStyle name="Финансовый 4" xfId="1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25</xdr:row>
      <xdr:rowOff>0</xdr:rowOff>
    </xdr:from>
    <xdr:to>
      <xdr:col>4</xdr:col>
      <xdr:colOff>1362075</xdr:colOff>
      <xdr:row>25</xdr:row>
      <xdr:rowOff>0</xdr:rowOff>
    </xdr:to>
    <xdr:pic>
      <xdr:nvPicPr>
        <xdr:cNvPr id="2" name="Рисунок 43" descr="зонт разм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21116925"/>
          <a:ext cx="1085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819149</xdr:colOff>
      <xdr:row>26</xdr:row>
      <xdr:rowOff>66676</xdr:rowOff>
    </xdr:from>
    <xdr:to>
      <xdr:col>4</xdr:col>
      <xdr:colOff>1447799</xdr:colOff>
      <xdr:row>26</xdr:row>
      <xdr:rowOff>976212</xdr:rowOff>
    </xdr:to>
    <xdr:pic>
      <xdr:nvPicPr>
        <xdr:cNvPr id="3" name="Рисунок 114" descr="cover copy_Страница_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22288501"/>
          <a:ext cx="628650" cy="90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87313</xdr:colOff>
      <xdr:row>26</xdr:row>
      <xdr:rowOff>76199</xdr:rowOff>
    </xdr:from>
    <xdr:to>
      <xdr:col>4</xdr:col>
      <xdr:colOff>687388</xdr:colOff>
      <xdr:row>26</xdr:row>
      <xdr:rowOff>981074</xdr:rowOff>
    </xdr:to>
    <xdr:pic>
      <xdr:nvPicPr>
        <xdr:cNvPr id="4" name="Рисунок 115" descr="cover copy_Страница_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513" y="22298024"/>
          <a:ext cx="6000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5490</xdr:colOff>
      <xdr:row>30</xdr:row>
      <xdr:rowOff>378878</xdr:rowOff>
    </xdr:from>
    <xdr:to>
      <xdr:col>4</xdr:col>
      <xdr:colOff>1354853</xdr:colOff>
      <xdr:row>30</xdr:row>
      <xdr:rowOff>522919</xdr:rowOff>
    </xdr:to>
    <xdr:pic>
      <xdr:nvPicPr>
        <xdr:cNvPr id="5" name="Рисунок 40" descr="ручка_h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108399">
          <a:off x="3129690" y="27201278"/>
          <a:ext cx="1349363" cy="144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585789</xdr:colOff>
      <xdr:row>33</xdr:row>
      <xdr:rowOff>89347</xdr:rowOff>
    </xdr:from>
    <xdr:to>
      <xdr:col>4</xdr:col>
      <xdr:colOff>1285875</xdr:colOff>
      <xdr:row>33</xdr:row>
      <xdr:rowOff>1054100</xdr:rowOff>
    </xdr:to>
    <xdr:pic>
      <xdr:nvPicPr>
        <xdr:cNvPr id="6" name="Рисунок 33" descr="папка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9989" y="30512197"/>
          <a:ext cx="700086" cy="964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35</xdr:row>
      <xdr:rowOff>142876</xdr:rowOff>
    </xdr:from>
    <xdr:to>
      <xdr:col>4</xdr:col>
      <xdr:colOff>1514475</xdr:colOff>
      <xdr:row>35</xdr:row>
      <xdr:rowOff>314326</xdr:rowOff>
    </xdr:to>
    <xdr:pic>
      <xdr:nvPicPr>
        <xdr:cNvPr id="7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2975551"/>
          <a:ext cx="1419225" cy="171450"/>
        </a:xfrm>
        <a:prstGeom prst="rect">
          <a:avLst/>
        </a:prstGeom>
        <a:noFill/>
        <a:extLst/>
      </xdr:spPr>
    </xdr:pic>
    <xdr:clientData/>
  </xdr:twoCellAnchor>
  <xdr:twoCellAnchor>
    <xdr:from>
      <xdr:col>4</xdr:col>
      <xdr:colOff>73025</xdr:colOff>
      <xdr:row>35</xdr:row>
      <xdr:rowOff>368301</xdr:rowOff>
    </xdr:from>
    <xdr:to>
      <xdr:col>4</xdr:col>
      <xdr:colOff>1568450</xdr:colOff>
      <xdr:row>35</xdr:row>
      <xdr:rowOff>514350</xdr:rowOff>
    </xdr:to>
    <xdr:pic>
      <xdr:nvPicPr>
        <xdr:cNvPr id="8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7225" y="33200976"/>
          <a:ext cx="1495425" cy="146049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57151</xdr:colOff>
      <xdr:row>36</xdr:row>
      <xdr:rowOff>209550</xdr:rowOff>
    </xdr:from>
    <xdr:to>
      <xdr:col>4</xdr:col>
      <xdr:colOff>1528483</xdr:colOff>
      <xdr:row>36</xdr:row>
      <xdr:rowOff>752475</xdr:rowOff>
    </xdr:to>
    <xdr:pic>
      <xdr:nvPicPr>
        <xdr:cNvPr id="9" name="Рисунок 255" descr="Снимок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1" y="33775650"/>
          <a:ext cx="14713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504826</xdr:colOff>
      <xdr:row>41</xdr:row>
      <xdr:rowOff>66674</xdr:rowOff>
    </xdr:from>
    <xdr:to>
      <xdr:col>4</xdr:col>
      <xdr:colOff>1304925</xdr:colOff>
      <xdr:row>41</xdr:row>
      <xdr:rowOff>781049</xdr:rowOff>
    </xdr:to>
    <xdr:pic>
      <xdr:nvPicPr>
        <xdr:cNvPr id="10" name="Рисунок 149" descr="брелок нанесение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6" y="38928674"/>
          <a:ext cx="80009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</xdr:colOff>
      <xdr:row>42</xdr:row>
      <xdr:rowOff>180976</xdr:rowOff>
    </xdr:from>
    <xdr:to>
      <xdr:col>4</xdr:col>
      <xdr:colOff>1575696</xdr:colOff>
      <xdr:row>42</xdr:row>
      <xdr:rowOff>323850</xdr:rowOff>
    </xdr:to>
    <xdr:pic>
      <xdr:nvPicPr>
        <xdr:cNvPr id="11" name="Рисунок 250" descr="Хоккей шапка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39909751"/>
          <a:ext cx="1537596" cy="142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430213</xdr:colOff>
      <xdr:row>42</xdr:row>
      <xdr:rowOff>379413</xdr:rowOff>
    </xdr:from>
    <xdr:to>
      <xdr:col>4</xdr:col>
      <xdr:colOff>1249362</xdr:colOff>
      <xdr:row>42</xdr:row>
      <xdr:rowOff>1260385</xdr:rowOff>
    </xdr:to>
    <xdr:pic>
      <xdr:nvPicPr>
        <xdr:cNvPr id="12" name="Рисунок 249" descr="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4413" y="40108188"/>
          <a:ext cx="819149" cy="823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252590</xdr:colOff>
      <xdr:row>43</xdr:row>
      <xdr:rowOff>127000</xdr:rowOff>
    </xdr:from>
    <xdr:to>
      <xdr:col>4</xdr:col>
      <xdr:colOff>1172348</xdr:colOff>
      <xdr:row>43</xdr:row>
      <xdr:rowOff>1014942</xdr:rowOff>
    </xdr:to>
    <xdr:pic>
      <xdr:nvPicPr>
        <xdr:cNvPr id="13" name="Рисунок 147" descr="в коробке с лентой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6790" y="41055925"/>
          <a:ext cx="919758" cy="887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339373</xdr:colOff>
      <xdr:row>45</xdr:row>
      <xdr:rowOff>0</xdr:rowOff>
    </xdr:from>
    <xdr:to>
      <xdr:col>4</xdr:col>
      <xdr:colOff>1240148</xdr:colOff>
      <xdr:row>45</xdr:row>
      <xdr:rowOff>0</xdr:rowOff>
    </xdr:to>
    <xdr:pic>
      <xdr:nvPicPr>
        <xdr:cNvPr id="14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573" y="43291125"/>
          <a:ext cx="9007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534458</xdr:colOff>
      <xdr:row>39</xdr:row>
      <xdr:rowOff>88868</xdr:rowOff>
    </xdr:from>
    <xdr:to>
      <xdr:col>4</xdr:col>
      <xdr:colOff>1150938</xdr:colOff>
      <xdr:row>39</xdr:row>
      <xdr:rowOff>715410</xdr:rowOff>
    </xdr:to>
    <xdr:pic>
      <xdr:nvPicPr>
        <xdr:cNvPr id="15" name="Рисунок 14" descr="IMG_384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658" y="37188743"/>
          <a:ext cx="616480" cy="626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946325</xdr:colOff>
      <xdr:row>30</xdr:row>
      <xdr:rowOff>470958</xdr:rowOff>
    </xdr:from>
    <xdr:to>
      <xdr:col>4</xdr:col>
      <xdr:colOff>1670224</xdr:colOff>
      <xdr:row>30</xdr:row>
      <xdr:rowOff>864844</xdr:rowOff>
    </xdr:to>
    <xdr:pic>
      <xdr:nvPicPr>
        <xdr:cNvPr id="16" name="Рисунок 165" descr="шубер РГ на Ватерман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525" y="27293358"/>
          <a:ext cx="723899" cy="39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71437</xdr:colOff>
      <xdr:row>17</xdr:row>
      <xdr:rowOff>63500</xdr:rowOff>
    </xdr:from>
    <xdr:to>
      <xdr:col>4</xdr:col>
      <xdr:colOff>293687</xdr:colOff>
      <xdr:row>17</xdr:row>
      <xdr:rowOff>806450</xdr:rowOff>
    </xdr:to>
    <xdr:pic>
      <xdr:nvPicPr>
        <xdr:cNvPr id="17" name="Рисунок 16" descr="серебр значок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35287" y="11296650"/>
          <a:ext cx="74295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547688</xdr:colOff>
      <xdr:row>28</xdr:row>
      <xdr:rowOff>154402</xdr:rowOff>
    </xdr:from>
    <xdr:to>
      <xdr:col>4</xdr:col>
      <xdr:colOff>1298331</xdr:colOff>
      <xdr:row>28</xdr:row>
      <xdr:rowOff>1127125</xdr:rowOff>
    </xdr:to>
    <xdr:pic>
      <xdr:nvPicPr>
        <xdr:cNvPr id="18" name="Рисунок 17" descr="3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1888" y="24576502"/>
          <a:ext cx="750643" cy="972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612199</xdr:colOff>
      <xdr:row>27</xdr:row>
      <xdr:rowOff>103188</xdr:rowOff>
    </xdr:from>
    <xdr:to>
      <xdr:col>4</xdr:col>
      <xdr:colOff>1127870</xdr:colOff>
      <xdr:row>27</xdr:row>
      <xdr:rowOff>1063625</xdr:rowOff>
    </xdr:to>
    <xdr:pic>
      <xdr:nvPicPr>
        <xdr:cNvPr id="19" name="Рисунок 18" descr="3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6399" y="23325138"/>
          <a:ext cx="515671" cy="960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416530</xdr:colOff>
      <xdr:row>29</xdr:row>
      <xdr:rowOff>159152</xdr:rowOff>
    </xdr:from>
    <xdr:to>
      <xdr:col>4</xdr:col>
      <xdr:colOff>1412875</xdr:colOff>
      <xdr:row>29</xdr:row>
      <xdr:rowOff>1150938</xdr:rowOff>
    </xdr:to>
    <xdr:pic>
      <xdr:nvPicPr>
        <xdr:cNvPr id="20" name="Рисунок 19" descr="3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0730" y="25781402"/>
          <a:ext cx="996345" cy="991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261938</xdr:colOff>
      <xdr:row>32</xdr:row>
      <xdr:rowOff>1317625</xdr:rowOff>
    </xdr:from>
    <xdr:ext cx="184731" cy="264560"/>
    <xdr:sp macro="" textlink="">
      <xdr:nvSpPr>
        <xdr:cNvPr id="21" name="TextBox 20"/>
        <xdr:cNvSpPr txBox="1"/>
      </xdr:nvSpPr>
      <xdr:spPr>
        <a:xfrm>
          <a:off x="3386138" y="3034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4</xdr:col>
      <xdr:colOff>301625</xdr:colOff>
      <xdr:row>38</xdr:row>
      <xdr:rowOff>219197</xdr:rowOff>
    </xdr:from>
    <xdr:to>
      <xdr:col>4</xdr:col>
      <xdr:colOff>1277938</xdr:colOff>
      <xdr:row>38</xdr:row>
      <xdr:rowOff>992188</xdr:rowOff>
    </xdr:to>
    <xdr:pic>
      <xdr:nvPicPr>
        <xdr:cNvPr id="22" name="Рисунок 21" descr="плак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825" y="35985572"/>
          <a:ext cx="976313" cy="772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492125</xdr:colOff>
      <xdr:row>40</xdr:row>
      <xdr:rowOff>103188</xdr:rowOff>
    </xdr:from>
    <xdr:to>
      <xdr:col>4</xdr:col>
      <xdr:colOff>1222375</xdr:colOff>
      <xdr:row>40</xdr:row>
      <xdr:rowOff>791502</xdr:rowOff>
    </xdr:to>
    <xdr:pic>
      <xdr:nvPicPr>
        <xdr:cNvPr id="23" name="Рисунок 22" descr="кр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6325" y="38003163"/>
          <a:ext cx="730250" cy="688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641350</xdr:colOff>
      <xdr:row>21</xdr:row>
      <xdr:rowOff>116762</xdr:rowOff>
    </xdr:from>
    <xdr:to>
      <xdr:col>4</xdr:col>
      <xdr:colOff>1304925</xdr:colOff>
      <xdr:row>21</xdr:row>
      <xdr:rowOff>791967</xdr:rowOff>
    </xdr:to>
    <xdr:pic>
      <xdr:nvPicPr>
        <xdr:cNvPr id="24" name="Рисунок 23" descr="пакет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550" y="17814212"/>
          <a:ext cx="663575" cy="675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674688</xdr:colOff>
      <xdr:row>48</xdr:row>
      <xdr:rowOff>157165</xdr:rowOff>
    </xdr:from>
    <xdr:to>
      <xdr:col>4</xdr:col>
      <xdr:colOff>1890713</xdr:colOff>
      <xdr:row>48</xdr:row>
      <xdr:rowOff>727751</xdr:rowOff>
    </xdr:to>
    <xdr:pic>
      <xdr:nvPicPr>
        <xdr:cNvPr id="25" name="Рисунок 24" descr="лого с подсветкой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121608" y="47726145"/>
          <a:ext cx="570586" cy="121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72179</xdr:colOff>
      <xdr:row>44</xdr:row>
      <xdr:rowOff>47059</xdr:rowOff>
    </xdr:from>
    <xdr:to>
      <xdr:col>4</xdr:col>
      <xdr:colOff>1073058</xdr:colOff>
      <xdr:row>44</xdr:row>
      <xdr:rowOff>653225</xdr:rowOff>
    </xdr:to>
    <xdr:pic>
      <xdr:nvPicPr>
        <xdr:cNvPr id="26" name="Рисунок 25" descr="гал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065624">
          <a:off x="3393736" y="42074027"/>
          <a:ext cx="606166" cy="1000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531812</xdr:colOff>
      <xdr:row>44</xdr:row>
      <xdr:rowOff>611187</xdr:rowOff>
    </xdr:from>
    <xdr:to>
      <xdr:col>4</xdr:col>
      <xdr:colOff>1549399</xdr:colOff>
      <xdr:row>45</xdr:row>
      <xdr:rowOff>0</xdr:rowOff>
    </xdr:to>
    <xdr:pic>
      <xdr:nvPicPr>
        <xdr:cNvPr id="27" name="Рисунок 26" descr="upakovka_zakaz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012" y="42835512"/>
          <a:ext cx="1017587" cy="455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814389</xdr:colOff>
      <xdr:row>63</xdr:row>
      <xdr:rowOff>85725</xdr:rowOff>
    </xdr:from>
    <xdr:to>
      <xdr:col>4</xdr:col>
      <xdr:colOff>1334295</xdr:colOff>
      <xdr:row>63</xdr:row>
      <xdr:rowOff>1125537</xdr:rowOff>
    </xdr:to>
    <xdr:pic>
      <xdr:nvPicPr>
        <xdr:cNvPr id="29" name="Рисунок 28" descr="саше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8589" y="64646175"/>
          <a:ext cx="519906" cy="103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69463</xdr:colOff>
      <xdr:row>18</xdr:row>
      <xdr:rowOff>365125</xdr:rowOff>
    </xdr:from>
    <xdr:to>
      <xdr:col>4</xdr:col>
      <xdr:colOff>1658937</xdr:colOff>
      <xdr:row>18</xdr:row>
      <xdr:rowOff>2425059</xdr:rowOff>
    </xdr:to>
    <xdr:pic>
      <xdr:nvPicPr>
        <xdr:cNvPr id="31" name="Рисунок 30" descr="Vip_2_откр copy-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663" y="12338050"/>
          <a:ext cx="1589474" cy="2059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333375</xdr:colOff>
      <xdr:row>31</xdr:row>
      <xdr:rowOff>309562</xdr:rowOff>
    </xdr:from>
    <xdr:to>
      <xdr:col>4</xdr:col>
      <xdr:colOff>1463207</xdr:colOff>
      <xdr:row>31</xdr:row>
      <xdr:rowOff>1012825</xdr:rowOff>
    </xdr:to>
    <xdr:pic>
      <xdr:nvPicPr>
        <xdr:cNvPr id="32" name="Рисунок 31" descr="Снимок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28132087"/>
          <a:ext cx="1129832" cy="703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111125</xdr:colOff>
      <xdr:row>32</xdr:row>
      <xdr:rowOff>119062</xdr:rowOff>
    </xdr:from>
    <xdr:to>
      <xdr:col>4</xdr:col>
      <xdr:colOff>1038743</xdr:colOff>
      <xdr:row>32</xdr:row>
      <xdr:rowOff>641350</xdr:rowOff>
    </xdr:to>
    <xdr:pic>
      <xdr:nvPicPr>
        <xdr:cNvPr id="33" name="Рисунок 32" descr="20999.10_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5325" y="29141737"/>
          <a:ext cx="927618" cy="522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754063</xdr:colOff>
      <xdr:row>32</xdr:row>
      <xdr:rowOff>450418</xdr:rowOff>
    </xdr:from>
    <xdr:to>
      <xdr:col>4</xdr:col>
      <xdr:colOff>1500188</xdr:colOff>
      <xdr:row>32</xdr:row>
      <xdr:rowOff>903193</xdr:rowOff>
    </xdr:to>
    <xdr:pic>
      <xdr:nvPicPr>
        <xdr:cNvPr id="34" name="Рисунок 33" descr="20999.10_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263" y="29473093"/>
          <a:ext cx="746125" cy="4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719138</xdr:colOff>
      <xdr:row>59</xdr:row>
      <xdr:rowOff>226948</xdr:rowOff>
    </xdr:from>
    <xdr:to>
      <xdr:col>4</xdr:col>
      <xdr:colOff>1830388</xdr:colOff>
      <xdr:row>59</xdr:row>
      <xdr:rowOff>1109661</xdr:rowOff>
    </xdr:to>
    <xdr:pic>
      <xdr:nvPicPr>
        <xdr:cNvPr id="36" name="Рисунок 35" descr="2392.40_1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338" y="60101098"/>
          <a:ext cx="1111250" cy="882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451404</xdr:colOff>
      <xdr:row>14</xdr:row>
      <xdr:rowOff>83009</xdr:rowOff>
    </xdr:from>
    <xdr:to>
      <xdr:col>4</xdr:col>
      <xdr:colOff>1264955</xdr:colOff>
      <xdr:row>14</xdr:row>
      <xdr:rowOff>1598614</xdr:rowOff>
    </xdr:to>
    <xdr:pic>
      <xdr:nvPicPr>
        <xdr:cNvPr id="37" name="Рисунок 36" descr="эскиз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604" y="6055184"/>
          <a:ext cx="813551" cy="151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261937</xdr:colOff>
      <xdr:row>15</xdr:row>
      <xdr:rowOff>533379</xdr:rowOff>
    </xdr:from>
    <xdr:to>
      <xdr:col>4</xdr:col>
      <xdr:colOff>1579562</xdr:colOff>
      <xdr:row>15</xdr:row>
      <xdr:rowOff>1482724</xdr:rowOff>
    </xdr:to>
    <xdr:pic>
      <xdr:nvPicPr>
        <xdr:cNvPr id="38" name="Рисунок 37" descr="эскиз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137" y="8105754"/>
          <a:ext cx="1317625" cy="949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230187</xdr:colOff>
      <xdr:row>16</xdr:row>
      <xdr:rowOff>205508</xdr:rowOff>
    </xdr:from>
    <xdr:to>
      <xdr:col>4</xdr:col>
      <xdr:colOff>1508125</xdr:colOff>
      <xdr:row>16</xdr:row>
      <xdr:rowOff>1576387</xdr:rowOff>
    </xdr:to>
    <xdr:pic>
      <xdr:nvPicPr>
        <xdr:cNvPr id="39" name="Рисунок 38" descr="Ежедн_сх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4387" y="9378083"/>
          <a:ext cx="1277938" cy="1370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63502</xdr:colOff>
      <xdr:row>22</xdr:row>
      <xdr:rowOff>71438</xdr:rowOff>
    </xdr:from>
    <xdr:to>
      <xdr:col>4</xdr:col>
      <xdr:colOff>647248</xdr:colOff>
      <xdr:row>22</xdr:row>
      <xdr:rowOff>1022350</xdr:rowOff>
    </xdr:to>
    <xdr:pic>
      <xdr:nvPicPr>
        <xdr:cNvPr id="40" name="Рисунок 39" descr="ded-moroz-na-podstavke-krasnyj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2" y="18568988"/>
          <a:ext cx="583746" cy="73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730251</xdr:colOff>
      <xdr:row>22</xdr:row>
      <xdr:rowOff>56899</xdr:rowOff>
    </xdr:from>
    <xdr:to>
      <xdr:col>4</xdr:col>
      <xdr:colOff>1444627</xdr:colOff>
      <xdr:row>22</xdr:row>
      <xdr:rowOff>1049337</xdr:rowOff>
    </xdr:to>
    <xdr:pic>
      <xdr:nvPicPr>
        <xdr:cNvPr id="41" name="Рисунок 40" descr="snegurochka-s-ptichkoj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451" y="18554449"/>
          <a:ext cx="714376" cy="74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63500</xdr:colOff>
      <xdr:row>23</xdr:row>
      <xdr:rowOff>63499</xdr:rowOff>
    </xdr:from>
    <xdr:to>
      <xdr:col>4</xdr:col>
      <xdr:colOff>564895</xdr:colOff>
      <xdr:row>23</xdr:row>
      <xdr:rowOff>997346</xdr:rowOff>
    </xdr:to>
    <xdr:pic>
      <xdr:nvPicPr>
        <xdr:cNvPr id="42" name="Рисунок 41" descr="ded-noroz-s-igrushkami-s-zolotom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0" y="19361149"/>
          <a:ext cx="501395" cy="733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642938</xdr:colOff>
      <xdr:row>23</xdr:row>
      <xdr:rowOff>174625</xdr:rowOff>
    </xdr:from>
    <xdr:to>
      <xdr:col>4</xdr:col>
      <xdr:colOff>1113543</xdr:colOff>
      <xdr:row>23</xdr:row>
      <xdr:rowOff>1008063</xdr:rowOff>
    </xdr:to>
    <xdr:pic>
      <xdr:nvPicPr>
        <xdr:cNvPr id="43" name="Рисунок 42" descr="snegurochka-s-sharikom-s-zololm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7138" y="19472275"/>
          <a:ext cx="470605" cy="62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1166812</xdr:colOff>
      <xdr:row>23</xdr:row>
      <xdr:rowOff>127000</xdr:rowOff>
    </xdr:from>
    <xdr:to>
      <xdr:col>4</xdr:col>
      <xdr:colOff>1597024</xdr:colOff>
      <xdr:row>23</xdr:row>
      <xdr:rowOff>987424</xdr:rowOff>
    </xdr:to>
    <xdr:pic>
      <xdr:nvPicPr>
        <xdr:cNvPr id="44" name="Рисунок 43" descr="fonarik-reljefnyj-novogodnij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012" y="19424650"/>
          <a:ext cx="430212" cy="66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476251</xdr:colOff>
      <xdr:row>45</xdr:row>
      <xdr:rowOff>466725</xdr:rowOff>
    </xdr:from>
    <xdr:to>
      <xdr:col>4</xdr:col>
      <xdr:colOff>1740254</xdr:colOff>
      <xdr:row>45</xdr:row>
      <xdr:rowOff>1317624</xdr:rowOff>
    </xdr:to>
    <xdr:pic>
      <xdr:nvPicPr>
        <xdr:cNvPr id="45" name="Рисунок 44" descr="Рыбинская круглая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1" y="43757850"/>
          <a:ext cx="1264003" cy="850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608012</xdr:colOff>
      <xdr:row>49</xdr:row>
      <xdr:rowOff>87361</xdr:rowOff>
    </xdr:from>
    <xdr:to>
      <xdr:col>4</xdr:col>
      <xdr:colOff>1743075</xdr:colOff>
      <xdr:row>49</xdr:row>
      <xdr:rowOff>808036</xdr:rowOff>
    </xdr:to>
    <xdr:pic>
      <xdr:nvPicPr>
        <xdr:cNvPr id="46" name="Рисунок 45" descr="11121120.30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2212" y="48779161"/>
          <a:ext cx="1135063" cy="7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768350</xdr:colOff>
      <xdr:row>51</xdr:row>
      <xdr:rowOff>131762</xdr:rowOff>
    </xdr:from>
    <xdr:to>
      <xdr:col>4</xdr:col>
      <xdr:colOff>1590078</xdr:colOff>
      <xdr:row>51</xdr:row>
      <xdr:rowOff>904875</xdr:rowOff>
    </xdr:to>
    <xdr:pic>
      <xdr:nvPicPr>
        <xdr:cNvPr id="47" name="Рисунок 46" descr="24305.30_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550" y="50919062"/>
          <a:ext cx="821728" cy="773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727075</xdr:colOff>
      <xdr:row>52</xdr:row>
      <xdr:rowOff>182387</xdr:rowOff>
    </xdr:from>
    <xdr:to>
      <xdr:col>4</xdr:col>
      <xdr:colOff>1568450</xdr:colOff>
      <xdr:row>52</xdr:row>
      <xdr:rowOff>912811</xdr:rowOff>
    </xdr:to>
    <xdr:pic>
      <xdr:nvPicPr>
        <xdr:cNvPr id="48" name="Рисунок 47" descr="13369.60_1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1275" y="52036487"/>
          <a:ext cx="841375" cy="730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542926</xdr:colOff>
      <xdr:row>56</xdr:row>
      <xdr:rowOff>194937</xdr:rowOff>
    </xdr:from>
    <xdr:to>
      <xdr:col>4</xdr:col>
      <xdr:colOff>1789114</xdr:colOff>
      <xdr:row>56</xdr:row>
      <xdr:rowOff>812798</xdr:rowOff>
    </xdr:to>
    <xdr:pic>
      <xdr:nvPicPr>
        <xdr:cNvPr id="49" name="Рисунок 48" descr="3356.47_7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6" y="56916312"/>
          <a:ext cx="1246188" cy="617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530225</xdr:colOff>
      <xdr:row>55</xdr:row>
      <xdr:rowOff>122239</xdr:rowOff>
    </xdr:from>
    <xdr:to>
      <xdr:col>4</xdr:col>
      <xdr:colOff>1642690</xdr:colOff>
      <xdr:row>55</xdr:row>
      <xdr:rowOff>820739</xdr:rowOff>
    </xdr:to>
    <xdr:pic>
      <xdr:nvPicPr>
        <xdr:cNvPr id="50" name="Рисунок 49" descr="4820.30_2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4425" y="55938739"/>
          <a:ext cx="1112465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849313</xdr:colOff>
      <xdr:row>54</xdr:row>
      <xdr:rowOff>163513</xdr:rowOff>
    </xdr:from>
    <xdr:to>
      <xdr:col>4</xdr:col>
      <xdr:colOff>1410509</xdr:colOff>
      <xdr:row>54</xdr:row>
      <xdr:rowOff>1136650</xdr:rowOff>
    </xdr:to>
    <xdr:pic>
      <xdr:nvPicPr>
        <xdr:cNvPr id="51" name="Рисунок 50" descr="15717.30_9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513" y="54579838"/>
          <a:ext cx="561196" cy="973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912813</xdr:colOff>
      <xdr:row>57</xdr:row>
      <xdr:rowOff>192087</xdr:rowOff>
    </xdr:from>
    <xdr:to>
      <xdr:col>4</xdr:col>
      <xdr:colOff>1547813</xdr:colOff>
      <xdr:row>57</xdr:row>
      <xdr:rowOff>988622</xdr:rowOff>
    </xdr:to>
    <xdr:pic>
      <xdr:nvPicPr>
        <xdr:cNvPr id="52" name="Рисунок 51" descr="5351.40_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7013" y="57865962"/>
          <a:ext cx="635000" cy="79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677862</xdr:colOff>
      <xdr:row>60</xdr:row>
      <xdr:rowOff>200024</xdr:rowOff>
    </xdr:from>
    <xdr:to>
      <xdr:col>4</xdr:col>
      <xdr:colOff>1592660</xdr:colOff>
      <xdr:row>60</xdr:row>
      <xdr:rowOff>868362</xdr:rowOff>
    </xdr:to>
    <xdr:pic>
      <xdr:nvPicPr>
        <xdr:cNvPr id="53" name="Рисунок 52" descr="15027.10_6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062" y="61274324"/>
          <a:ext cx="914798" cy="66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782637</xdr:colOff>
      <xdr:row>61</xdr:row>
      <xdr:rowOff>74612</xdr:rowOff>
    </xdr:from>
    <xdr:to>
      <xdr:col>4</xdr:col>
      <xdr:colOff>1525587</xdr:colOff>
      <xdr:row>61</xdr:row>
      <xdr:rowOff>811212</xdr:rowOff>
    </xdr:to>
    <xdr:pic>
      <xdr:nvPicPr>
        <xdr:cNvPr id="54" name="Рисунок 53" descr="12923_6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6837" y="62549087"/>
          <a:ext cx="74295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1058458</xdr:colOff>
      <xdr:row>67</xdr:row>
      <xdr:rowOff>77787</xdr:rowOff>
    </xdr:from>
    <xdr:to>
      <xdr:col>4</xdr:col>
      <xdr:colOff>1520826</xdr:colOff>
      <xdr:row>67</xdr:row>
      <xdr:rowOff>772929</xdr:rowOff>
    </xdr:to>
    <xdr:pic>
      <xdr:nvPicPr>
        <xdr:cNvPr id="55" name="Рисунок 54" descr="19347.60_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2658" y="66952812"/>
          <a:ext cx="462368" cy="695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773111</xdr:colOff>
      <xdr:row>47</xdr:row>
      <xdr:rowOff>73466</xdr:rowOff>
    </xdr:from>
    <xdr:to>
      <xdr:col>4</xdr:col>
      <xdr:colOff>1630362</xdr:colOff>
      <xdr:row>47</xdr:row>
      <xdr:rowOff>1474788</xdr:rowOff>
    </xdr:to>
    <xdr:pic>
      <xdr:nvPicPr>
        <xdr:cNvPr id="56" name="Рисунок 55" descr="нагр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311" y="46364966"/>
          <a:ext cx="857251" cy="140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587375</xdr:colOff>
      <xdr:row>53</xdr:row>
      <xdr:rowOff>104775</xdr:rowOff>
    </xdr:from>
    <xdr:to>
      <xdr:col>4</xdr:col>
      <xdr:colOff>1650008</xdr:colOff>
      <xdr:row>53</xdr:row>
      <xdr:rowOff>914400</xdr:rowOff>
    </xdr:to>
    <xdr:pic>
      <xdr:nvPicPr>
        <xdr:cNvPr id="57" name="Рисунок 56" descr="16761.40_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1575" y="53120925"/>
          <a:ext cx="1062633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946150</xdr:colOff>
      <xdr:row>66</xdr:row>
      <xdr:rowOff>130175</xdr:rowOff>
    </xdr:from>
    <xdr:to>
      <xdr:col>4</xdr:col>
      <xdr:colOff>1695450</xdr:colOff>
      <xdr:row>66</xdr:row>
      <xdr:rowOff>860425</xdr:rowOff>
    </xdr:to>
    <xdr:pic>
      <xdr:nvPicPr>
        <xdr:cNvPr id="58" name="Рисунок 57" descr="16420_1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65986025"/>
          <a:ext cx="749300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515938</xdr:colOff>
      <xdr:row>37</xdr:row>
      <xdr:rowOff>206375</xdr:rowOff>
    </xdr:from>
    <xdr:to>
      <xdr:col>4</xdr:col>
      <xdr:colOff>1258888</xdr:colOff>
      <xdr:row>37</xdr:row>
      <xdr:rowOff>1082675</xdr:rowOff>
    </xdr:to>
    <xdr:pic>
      <xdr:nvPicPr>
        <xdr:cNvPr id="59" name="Рисунок 253" descr="пекет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0138" y="34658300"/>
          <a:ext cx="7429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103186</xdr:colOff>
      <xdr:row>25</xdr:row>
      <xdr:rowOff>127000</xdr:rowOff>
    </xdr:from>
    <xdr:to>
      <xdr:col>4</xdr:col>
      <xdr:colOff>695651</xdr:colOff>
      <xdr:row>25</xdr:row>
      <xdr:rowOff>1008063</xdr:rowOff>
    </xdr:to>
    <xdr:pic>
      <xdr:nvPicPr>
        <xdr:cNvPr id="60" name="Рисунок 59" descr="дети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7386" y="21243925"/>
          <a:ext cx="592465" cy="88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730250</xdr:colOff>
      <xdr:row>25</xdr:row>
      <xdr:rowOff>103187</xdr:rowOff>
    </xdr:from>
    <xdr:to>
      <xdr:col>4</xdr:col>
      <xdr:colOff>1650445</xdr:colOff>
      <xdr:row>25</xdr:row>
      <xdr:rowOff>1034208</xdr:rowOff>
    </xdr:to>
    <xdr:pic>
      <xdr:nvPicPr>
        <xdr:cNvPr id="61" name="Рисунок 60" descr="коробка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450" y="21220112"/>
          <a:ext cx="920195" cy="931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95251</xdr:colOff>
      <xdr:row>24</xdr:row>
      <xdr:rowOff>121046</xdr:rowOff>
    </xdr:from>
    <xdr:to>
      <xdr:col>4</xdr:col>
      <xdr:colOff>859386</xdr:colOff>
      <xdr:row>24</xdr:row>
      <xdr:rowOff>960437</xdr:rowOff>
    </xdr:to>
    <xdr:pic>
      <xdr:nvPicPr>
        <xdr:cNvPr id="62" name="Рисунок 61" descr="дм и сн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20218796"/>
          <a:ext cx="764135" cy="839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887073</xdr:colOff>
      <xdr:row>24</xdr:row>
      <xdr:rowOff>119062</xdr:rowOff>
    </xdr:from>
    <xdr:to>
      <xdr:col>4</xdr:col>
      <xdr:colOff>1671961</xdr:colOff>
      <xdr:row>24</xdr:row>
      <xdr:rowOff>952500</xdr:rowOff>
    </xdr:to>
    <xdr:pic>
      <xdr:nvPicPr>
        <xdr:cNvPr id="63" name="Рисунок 62" descr="дм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273" y="20216812"/>
          <a:ext cx="784888" cy="833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476250</xdr:colOff>
      <xdr:row>17</xdr:row>
      <xdr:rowOff>515938</xdr:rowOff>
    </xdr:from>
    <xdr:to>
      <xdr:col>4</xdr:col>
      <xdr:colOff>1296459</xdr:colOff>
      <xdr:row>17</xdr:row>
      <xdr:rowOff>962228</xdr:rowOff>
    </xdr:to>
    <xdr:pic>
      <xdr:nvPicPr>
        <xdr:cNvPr id="64" name="Рисунок 165" descr="шубер РГ на Ватерман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1488738"/>
          <a:ext cx="820209" cy="446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314325</xdr:colOff>
      <xdr:row>19</xdr:row>
      <xdr:rowOff>114300</xdr:rowOff>
    </xdr:from>
    <xdr:to>
      <xdr:col>4</xdr:col>
      <xdr:colOff>1536700</xdr:colOff>
      <xdr:row>19</xdr:row>
      <xdr:rowOff>1970088</xdr:rowOff>
    </xdr:to>
    <xdr:pic>
      <xdr:nvPicPr>
        <xdr:cNvPr id="65" name="Рисунок 64"/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14887575"/>
          <a:ext cx="1222375" cy="1881188"/>
        </a:xfrm>
        <a:prstGeom prst="rect">
          <a:avLst/>
        </a:prstGeom>
      </xdr:spPr>
    </xdr:pic>
    <xdr:clientData/>
  </xdr:twoCellAnchor>
  <xdr:twoCellAnchor editAs="oneCell">
    <xdr:from>
      <xdr:col>4</xdr:col>
      <xdr:colOff>733425</xdr:colOff>
      <xdr:row>20</xdr:row>
      <xdr:rowOff>9526</xdr:rowOff>
    </xdr:from>
    <xdr:to>
      <xdr:col>4</xdr:col>
      <xdr:colOff>1362075</xdr:colOff>
      <xdr:row>20</xdr:row>
      <xdr:rowOff>895820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857625" y="16783051"/>
          <a:ext cx="628650" cy="886294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34</xdr:row>
      <xdr:rowOff>161925</xdr:rowOff>
    </xdr:from>
    <xdr:to>
      <xdr:col>4</xdr:col>
      <xdr:colOff>1007035</xdr:colOff>
      <xdr:row>34</xdr:row>
      <xdr:rowOff>1070308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533775" y="31718250"/>
          <a:ext cx="597460" cy="908383"/>
        </a:xfrm>
        <a:prstGeom prst="rect">
          <a:avLst/>
        </a:prstGeom>
      </xdr:spPr>
    </xdr:pic>
    <xdr:clientData/>
  </xdr:twoCellAnchor>
  <xdr:twoCellAnchor editAs="oneCell">
    <xdr:from>
      <xdr:col>4</xdr:col>
      <xdr:colOff>1362075</xdr:colOff>
      <xdr:row>34</xdr:row>
      <xdr:rowOff>190500</xdr:rowOff>
    </xdr:from>
    <xdr:to>
      <xdr:col>4</xdr:col>
      <xdr:colOff>1941245</xdr:colOff>
      <xdr:row>34</xdr:row>
      <xdr:rowOff>1098883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486275" y="31746825"/>
          <a:ext cx="579170" cy="908383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46</xdr:row>
      <xdr:rowOff>95250</xdr:rowOff>
    </xdr:from>
    <xdr:to>
      <xdr:col>4</xdr:col>
      <xdr:colOff>1638392</xdr:colOff>
      <xdr:row>46</xdr:row>
      <xdr:rowOff>987131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695700" y="45186600"/>
          <a:ext cx="1066892" cy="999831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50</xdr:row>
      <xdr:rowOff>38100</xdr:rowOff>
    </xdr:from>
    <xdr:to>
      <xdr:col>4</xdr:col>
      <xdr:colOff>1697437</xdr:colOff>
      <xdr:row>50</xdr:row>
      <xdr:rowOff>976965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876675" y="49672875"/>
          <a:ext cx="944962" cy="938865"/>
        </a:xfrm>
        <a:prstGeom prst="rect">
          <a:avLst/>
        </a:prstGeom>
      </xdr:spPr>
    </xdr:pic>
    <xdr:clientData/>
  </xdr:twoCellAnchor>
  <xdr:twoCellAnchor editAs="oneCell">
    <xdr:from>
      <xdr:col>4</xdr:col>
      <xdr:colOff>865909</xdr:colOff>
      <xdr:row>62</xdr:row>
      <xdr:rowOff>450273</xdr:rowOff>
    </xdr:from>
    <xdr:to>
      <xdr:col>4</xdr:col>
      <xdr:colOff>2103504</xdr:colOff>
      <xdr:row>62</xdr:row>
      <xdr:rowOff>1096505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27318" y="88114909"/>
          <a:ext cx="1237595" cy="646232"/>
        </a:xfrm>
        <a:prstGeom prst="rect">
          <a:avLst/>
        </a:prstGeom>
      </xdr:spPr>
    </xdr:pic>
    <xdr:clientData/>
  </xdr:twoCellAnchor>
  <xdr:twoCellAnchor editAs="oneCell">
    <xdr:from>
      <xdr:col>4</xdr:col>
      <xdr:colOff>1783773</xdr:colOff>
      <xdr:row>63</xdr:row>
      <xdr:rowOff>259773</xdr:rowOff>
    </xdr:from>
    <xdr:to>
      <xdr:col>4</xdr:col>
      <xdr:colOff>2259302</xdr:colOff>
      <xdr:row>63</xdr:row>
      <xdr:rowOff>1070611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745182" y="89621591"/>
          <a:ext cx="475529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917864</xdr:colOff>
      <xdr:row>58</xdr:row>
      <xdr:rowOff>294410</xdr:rowOff>
    </xdr:from>
    <xdr:to>
      <xdr:col>4</xdr:col>
      <xdr:colOff>2039625</xdr:colOff>
      <xdr:row>58</xdr:row>
      <xdr:rowOff>790523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879273" y="82763592"/>
          <a:ext cx="1121761" cy="591363"/>
        </a:xfrm>
        <a:prstGeom prst="rect">
          <a:avLst/>
        </a:prstGeom>
      </xdr:spPr>
    </xdr:pic>
    <xdr:clientData/>
  </xdr:twoCellAnchor>
  <xdr:twoCellAnchor>
    <xdr:from>
      <xdr:col>4</xdr:col>
      <xdr:colOff>1058458</xdr:colOff>
      <xdr:row>65</xdr:row>
      <xdr:rowOff>77787</xdr:rowOff>
    </xdr:from>
    <xdr:to>
      <xdr:col>4</xdr:col>
      <xdr:colOff>1520826</xdr:colOff>
      <xdr:row>65</xdr:row>
      <xdr:rowOff>772929</xdr:rowOff>
    </xdr:to>
    <xdr:pic>
      <xdr:nvPicPr>
        <xdr:cNvPr id="74" name="Рисунок 73" descr="19347.60_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7333" y="67927537"/>
          <a:ext cx="462368" cy="510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946150</xdr:colOff>
      <xdr:row>64</xdr:row>
      <xdr:rowOff>130175</xdr:rowOff>
    </xdr:from>
    <xdr:to>
      <xdr:col>4</xdr:col>
      <xdr:colOff>1695450</xdr:colOff>
      <xdr:row>64</xdr:row>
      <xdr:rowOff>860425</xdr:rowOff>
    </xdr:to>
    <xdr:pic>
      <xdr:nvPicPr>
        <xdr:cNvPr id="75" name="Рисунок 74" descr="16420_1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5025" y="67392550"/>
          <a:ext cx="7493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276225</xdr:colOff>
      <xdr:row>25</xdr:row>
      <xdr:rowOff>0</xdr:rowOff>
    </xdr:from>
    <xdr:to>
      <xdr:col>4</xdr:col>
      <xdr:colOff>1362075</xdr:colOff>
      <xdr:row>25</xdr:row>
      <xdr:rowOff>0</xdr:rowOff>
    </xdr:to>
    <xdr:pic>
      <xdr:nvPicPr>
        <xdr:cNvPr id="154" name="Рисунок 43" descr="зонт разм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6224250"/>
          <a:ext cx="1085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819149</xdr:colOff>
      <xdr:row>32</xdr:row>
      <xdr:rowOff>66676</xdr:rowOff>
    </xdr:from>
    <xdr:to>
      <xdr:col>4</xdr:col>
      <xdr:colOff>1447799</xdr:colOff>
      <xdr:row>32</xdr:row>
      <xdr:rowOff>976212</xdr:rowOff>
    </xdr:to>
    <xdr:pic>
      <xdr:nvPicPr>
        <xdr:cNvPr id="155" name="Рисунок 114" descr="cover copy_Страница_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24863426"/>
          <a:ext cx="628650" cy="90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87313</xdr:colOff>
      <xdr:row>32</xdr:row>
      <xdr:rowOff>76199</xdr:rowOff>
    </xdr:from>
    <xdr:to>
      <xdr:col>4</xdr:col>
      <xdr:colOff>687388</xdr:colOff>
      <xdr:row>32</xdr:row>
      <xdr:rowOff>981074</xdr:rowOff>
    </xdr:to>
    <xdr:pic>
      <xdr:nvPicPr>
        <xdr:cNvPr id="156" name="Рисунок 115" descr="cover copy_Страница_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063" y="24872949"/>
          <a:ext cx="6000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585789</xdr:colOff>
      <xdr:row>33</xdr:row>
      <xdr:rowOff>89347</xdr:rowOff>
    </xdr:from>
    <xdr:to>
      <xdr:col>4</xdr:col>
      <xdr:colOff>1285875</xdr:colOff>
      <xdr:row>33</xdr:row>
      <xdr:rowOff>1054100</xdr:rowOff>
    </xdr:to>
    <xdr:pic>
      <xdr:nvPicPr>
        <xdr:cNvPr id="157" name="Рисунок 33" descr="папка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4539" y="25946547"/>
          <a:ext cx="700086" cy="501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828675</xdr:colOff>
      <xdr:row>34</xdr:row>
      <xdr:rowOff>114300</xdr:rowOff>
    </xdr:from>
    <xdr:to>
      <xdr:col>4</xdr:col>
      <xdr:colOff>1409700</xdr:colOff>
      <xdr:row>34</xdr:row>
      <xdr:rowOff>1019175</xdr:rowOff>
    </xdr:to>
    <xdr:pic>
      <xdr:nvPicPr>
        <xdr:cNvPr id="158" name="Рисунок 157" descr="почетная грамота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26562050"/>
          <a:ext cx="581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35</xdr:row>
      <xdr:rowOff>142876</xdr:rowOff>
    </xdr:from>
    <xdr:to>
      <xdr:col>4</xdr:col>
      <xdr:colOff>1514475</xdr:colOff>
      <xdr:row>35</xdr:row>
      <xdr:rowOff>314326</xdr:rowOff>
    </xdr:to>
    <xdr:pic>
      <xdr:nvPicPr>
        <xdr:cNvPr id="159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7676476"/>
          <a:ext cx="1419225" cy="171450"/>
        </a:xfrm>
        <a:prstGeom prst="rect">
          <a:avLst/>
        </a:prstGeom>
        <a:noFill/>
        <a:extLst/>
      </xdr:spPr>
    </xdr:pic>
    <xdr:clientData/>
  </xdr:twoCellAnchor>
  <xdr:twoCellAnchor>
    <xdr:from>
      <xdr:col>4</xdr:col>
      <xdr:colOff>73025</xdr:colOff>
      <xdr:row>35</xdr:row>
      <xdr:rowOff>368301</xdr:rowOff>
    </xdr:from>
    <xdr:to>
      <xdr:col>4</xdr:col>
      <xdr:colOff>1568450</xdr:colOff>
      <xdr:row>35</xdr:row>
      <xdr:rowOff>514350</xdr:rowOff>
    </xdr:to>
    <xdr:pic>
      <xdr:nvPicPr>
        <xdr:cNvPr id="160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775" y="27901901"/>
          <a:ext cx="1495425" cy="25399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57151</xdr:colOff>
      <xdr:row>36</xdr:row>
      <xdr:rowOff>209550</xdr:rowOff>
    </xdr:from>
    <xdr:to>
      <xdr:col>4</xdr:col>
      <xdr:colOff>1528483</xdr:colOff>
      <xdr:row>36</xdr:row>
      <xdr:rowOff>752475</xdr:rowOff>
    </xdr:to>
    <xdr:pic>
      <xdr:nvPicPr>
        <xdr:cNvPr id="161" name="Рисунок 255" descr="Снимок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8136850"/>
          <a:ext cx="14713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504826</xdr:colOff>
      <xdr:row>41</xdr:row>
      <xdr:rowOff>66674</xdr:rowOff>
    </xdr:from>
    <xdr:to>
      <xdr:col>4</xdr:col>
      <xdr:colOff>1304925</xdr:colOff>
      <xdr:row>41</xdr:row>
      <xdr:rowOff>781049</xdr:rowOff>
    </xdr:to>
    <xdr:pic>
      <xdr:nvPicPr>
        <xdr:cNvPr id="162" name="Рисунок 149" descr="брелок нанесение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6" y="32578674"/>
          <a:ext cx="800099" cy="70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</xdr:colOff>
      <xdr:row>42</xdr:row>
      <xdr:rowOff>180976</xdr:rowOff>
    </xdr:from>
    <xdr:to>
      <xdr:col>4</xdr:col>
      <xdr:colOff>1575696</xdr:colOff>
      <xdr:row>42</xdr:row>
      <xdr:rowOff>323850</xdr:rowOff>
    </xdr:to>
    <xdr:pic>
      <xdr:nvPicPr>
        <xdr:cNvPr id="163" name="Рисунок 250" descr="Хоккей шапка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33461326"/>
          <a:ext cx="1537596" cy="142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430213</xdr:colOff>
      <xdr:row>42</xdr:row>
      <xdr:rowOff>379413</xdr:rowOff>
    </xdr:from>
    <xdr:to>
      <xdr:col>4</xdr:col>
      <xdr:colOff>1249362</xdr:colOff>
      <xdr:row>42</xdr:row>
      <xdr:rowOff>1260385</xdr:rowOff>
    </xdr:to>
    <xdr:pic>
      <xdr:nvPicPr>
        <xdr:cNvPr id="164" name="Рисунок 249" descr="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963" y="33659763"/>
          <a:ext cx="819149" cy="88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252590</xdr:colOff>
      <xdr:row>43</xdr:row>
      <xdr:rowOff>127000</xdr:rowOff>
    </xdr:from>
    <xdr:to>
      <xdr:col>4</xdr:col>
      <xdr:colOff>1172348</xdr:colOff>
      <xdr:row>43</xdr:row>
      <xdr:rowOff>1014942</xdr:rowOff>
    </xdr:to>
    <xdr:pic>
      <xdr:nvPicPr>
        <xdr:cNvPr id="165" name="Рисунок 147" descr="в коробке с лентой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1340" y="34772600"/>
          <a:ext cx="919758" cy="887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339373</xdr:colOff>
      <xdr:row>45</xdr:row>
      <xdr:rowOff>0</xdr:rowOff>
    </xdr:from>
    <xdr:to>
      <xdr:col>4</xdr:col>
      <xdr:colOff>1240148</xdr:colOff>
      <xdr:row>45</xdr:row>
      <xdr:rowOff>0</xdr:rowOff>
    </xdr:to>
    <xdr:pic>
      <xdr:nvPicPr>
        <xdr:cNvPr id="166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8123" y="36944300"/>
          <a:ext cx="9007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34</xdr:row>
      <xdr:rowOff>114299</xdr:rowOff>
    </xdr:from>
    <xdr:to>
      <xdr:col>4</xdr:col>
      <xdr:colOff>752475</xdr:colOff>
      <xdr:row>34</xdr:row>
      <xdr:rowOff>1019174</xdr:rowOff>
    </xdr:to>
    <xdr:pic>
      <xdr:nvPicPr>
        <xdr:cNvPr id="167" name="Рисунок 166" descr="благодарность"/>
        <xdr:cNvPicPr/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26562049"/>
          <a:ext cx="6000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534458</xdr:colOff>
      <xdr:row>39</xdr:row>
      <xdr:rowOff>142874</xdr:rowOff>
    </xdr:from>
    <xdr:to>
      <xdr:col>4</xdr:col>
      <xdr:colOff>1097798</xdr:colOff>
      <xdr:row>39</xdr:row>
      <xdr:rowOff>715409</xdr:rowOff>
    </xdr:to>
    <xdr:pic>
      <xdr:nvPicPr>
        <xdr:cNvPr id="168" name="Рисунок 167" descr="IMG_384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3208" y="30895924"/>
          <a:ext cx="563340" cy="572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544512</xdr:colOff>
      <xdr:row>17</xdr:row>
      <xdr:rowOff>1638300</xdr:rowOff>
    </xdr:from>
    <xdr:to>
      <xdr:col>4</xdr:col>
      <xdr:colOff>1287462</xdr:colOff>
      <xdr:row>17</xdr:row>
      <xdr:rowOff>1860550</xdr:rowOff>
    </xdr:to>
    <xdr:pic>
      <xdr:nvPicPr>
        <xdr:cNvPr id="169" name="Рисунок 168" descr="серебр значок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262" y="7334250"/>
          <a:ext cx="7429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547688</xdr:colOff>
      <xdr:row>27</xdr:row>
      <xdr:rowOff>154402</xdr:rowOff>
    </xdr:from>
    <xdr:to>
      <xdr:col>4</xdr:col>
      <xdr:colOff>1298331</xdr:colOff>
      <xdr:row>27</xdr:row>
      <xdr:rowOff>1127125</xdr:rowOff>
    </xdr:to>
    <xdr:pic>
      <xdr:nvPicPr>
        <xdr:cNvPr id="170" name="Рисунок 169" descr="3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6438" y="18740852"/>
          <a:ext cx="750643" cy="972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612199</xdr:colOff>
      <xdr:row>26</xdr:row>
      <xdr:rowOff>103188</xdr:rowOff>
    </xdr:from>
    <xdr:to>
      <xdr:col>4</xdr:col>
      <xdr:colOff>1127870</xdr:colOff>
      <xdr:row>26</xdr:row>
      <xdr:rowOff>1063625</xdr:rowOff>
    </xdr:to>
    <xdr:pic>
      <xdr:nvPicPr>
        <xdr:cNvPr id="171" name="Рисунок 170" descr="3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0949" y="17432338"/>
          <a:ext cx="515671" cy="960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445105</xdr:colOff>
      <xdr:row>28</xdr:row>
      <xdr:rowOff>197252</xdr:rowOff>
    </xdr:from>
    <xdr:to>
      <xdr:col>4</xdr:col>
      <xdr:colOff>1441450</xdr:colOff>
      <xdr:row>28</xdr:row>
      <xdr:rowOff>1189038</xdr:rowOff>
    </xdr:to>
    <xdr:pic>
      <xdr:nvPicPr>
        <xdr:cNvPr id="172" name="Рисунок 171" descr="30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855" y="20053702"/>
          <a:ext cx="996345" cy="991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261938</xdr:colOff>
      <xdr:row>31</xdr:row>
      <xdr:rowOff>1317625</xdr:rowOff>
    </xdr:from>
    <xdr:ext cx="184731" cy="264560"/>
    <xdr:sp macro="" textlink="">
      <xdr:nvSpPr>
        <xdr:cNvPr id="173" name="TextBox 172"/>
        <xdr:cNvSpPr txBox="1"/>
      </xdr:nvSpPr>
      <xdr:spPr>
        <a:xfrm>
          <a:off x="5500688" y="2479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4</xdr:col>
      <xdr:colOff>330797</xdr:colOff>
      <xdr:row>38</xdr:row>
      <xdr:rowOff>38100</xdr:rowOff>
    </xdr:from>
    <xdr:to>
      <xdr:col>4</xdr:col>
      <xdr:colOff>1380072</xdr:colOff>
      <xdr:row>38</xdr:row>
      <xdr:rowOff>892175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670322" y="29731525"/>
          <a:ext cx="847725" cy="1049275"/>
        </a:xfrm>
        <a:prstGeom prst="rect">
          <a:avLst/>
        </a:prstGeom>
      </xdr:spPr>
    </xdr:pic>
    <xdr:clientData/>
  </xdr:twoCellAnchor>
  <xdr:twoCellAnchor>
    <xdr:from>
      <xdr:col>4</xdr:col>
      <xdr:colOff>444501</xdr:colOff>
      <xdr:row>38</xdr:row>
      <xdr:rowOff>143075</xdr:rowOff>
    </xdr:from>
    <xdr:to>
      <xdr:col>4</xdr:col>
      <xdr:colOff>1276351</xdr:colOff>
      <xdr:row>38</xdr:row>
      <xdr:rowOff>786448</xdr:rowOff>
    </xdr:to>
    <xdr:pic>
      <xdr:nvPicPr>
        <xdr:cNvPr id="175" name="Рисунок 174" descr="плак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51" y="29937275"/>
          <a:ext cx="831850" cy="643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492125</xdr:colOff>
      <xdr:row>40</xdr:row>
      <xdr:rowOff>103188</xdr:rowOff>
    </xdr:from>
    <xdr:to>
      <xdr:col>4</xdr:col>
      <xdr:colOff>1222375</xdr:colOff>
      <xdr:row>40</xdr:row>
      <xdr:rowOff>791502</xdr:rowOff>
    </xdr:to>
    <xdr:pic>
      <xdr:nvPicPr>
        <xdr:cNvPr id="176" name="Рисунок 175" descr="кр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875" y="31732538"/>
          <a:ext cx="730250" cy="688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495300</xdr:colOff>
      <xdr:row>20</xdr:row>
      <xdr:rowOff>45238</xdr:rowOff>
    </xdr:from>
    <xdr:to>
      <xdr:col>4</xdr:col>
      <xdr:colOff>1190625</xdr:colOff>
      <xdr:row>20</xdr:row>
      <xdr:rowOff>981075</xdr:rowOff>
    </xdr:to>
    <xdr:pic>
      <xdr:nvPicPr>
        <xdr:cNvPr id="177" name="Рисунок 176" descr="пакет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1018038"/>
          <a:ext cx="695325" cy="935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546100</xdr:colOff>
      <xdr:row>21</xdr:row>
      <xdr:rowOff>47625</xdr:rowOff>
    </xdr:from>
    <xdr:to>
      <xdr:col>4</xdr:col>
      <xdr:colOff>1143000</xdr:colOff>
      <xdr:row>21</xdr:row>
      <xdr:rowOff>917574</xdr:rowOff>
    </xdr:to>
    <xdr:pic>
      <xdr:nvPicPr>
        <xdr:cNvPr id="178" name="Рисунок 177" descr="пакет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4850" y="12036425"/>
          <a:ext cx="596900" cy="603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206375</xdr:colOff>
      <xdr:row>63</xdr:row>
      <xdr:rowOff>246062</xdr:rowOff>
    </xdr:from>
    <xdr:to>
      <xdr:col>4</xdr:col>
      <xdr:colOff>1444625</xdr:colOff>
      <xdr:row>63</xdr:row>
      <xdr:rowOff>893096</xdr:rowOff>
    </xdr:to>
    <xdr:pic>
      <xdr:nvPicPr>
        <xdr:cNvPr id="179" name="Рисунок 178" descr="IMG-20230609-WA002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5125" y="56615012"/>
          <a:ext cx="1238250" cy="647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420687</xdr:colOff>
      <xdr:row>47</xdr:row>
      <xdr:rowOff>102041</xdr:rowOff>
    </xdr:from>
    <xdr:to>
      <xdr:col>4</xdr:col>
      <xdr:colOff>1255601</xdr:colOff>
      <xdr:row>47</xdr:row>
      <xdr:rowOff>1466850</xdr:rowOff>
    </xdr:to>
    <xdr:pic>
      <xdr:nvPicPr>
        <xdr:cNvPr id="180" name="Рисунок 179" descr="нагр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9437" y="39529191"/>
          <a:ext cx="834914" cy="1364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496888</xdr:colOff>
      <xdr:row>37</xdr:row>
      <xdr:rowOff>82550</xdr:rowOff>
    </xdr:from>
    <xdr:to>
      <xdr:col>4</xdr:col>
      <xdr:colOff>1123950</xdr:colOff>
      <xdr:row>37</xdr:row>
      <xdr:rowOff>844550</xdr:rowOff>
    </xdr:to>
    <xdr:pic>
      <xdr:nvPicPr>
        <xdr:cNvPr id="181" name="Рисунок 253" descr="пекет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638" y="28981400"/>
          <a:ext cx="62706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211818</xdr:colOff>
      <xdr:row>15</xdr:row>
      <xdr:rowOff>202264</xdr:rowOff>
    </xdr:from>
    <xdr:to>
      <xdr:col>4</xdr:col>
      <xdr:colOff>1459593</xdr:colOff>
      <xdr:row>15</xdr:row>
      <xdr:rowOff>1100999</xdr:rowOff>
    </xdr:to>
    <xdr:pic>
      <xdr:nvPicPr>
        <xdr:cNvPr id="182" name="Рисунок 181" descr="домик26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568" y="3478864"/>
          <a:ext cx="1247775" cy="89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152401</xdr:colOff>
      <xdr:row>19</xdr:row>
      <xdr:rowOff>76852</xdr:rowOff>
    </xdr:from>
    <xdr:to>
      <xdr:col>4</xdr:col>
      <xdr:colOff>1400175</xdr:colOff>
      <xdr:row>19</xdr:row>
      <xdr:rowOff>941035</xdr:rowOff>
    </xdr:to>
    <xdr:pic>
      <xdr:nvPicPr>
        <xdr:cNvPr id="183" name="Рисунок 182" descr="к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1" y="9551052"/>
          <a:ext cx="1247774" cy="86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238125</xdr:colOff>
      <xdr:row>18</xdr:row>
      <xdr:rowOff>200026</xdr:rowOff>
    </xdr:from>
    <xdr:to>
      <xdr:col>4</xdr:col>
      <xdr:colOff>1457325</xdr:colOff>
      <xdr:row>18</xdr:row>
      <xdr:rowOff>1743076</xdr:rowOff>
    </xdr:to>
    <xdr:pic>
      <xdr:nvPicPr>
        <xdr:cNvPr id="184" name="Рисунок 183" descr="C:\Users\Светлана\Desktop\РусГидро 2023-24\Заявка 7 Коробки НГ\ВИП коробка НОВЫЙ ДИЗАЙН\Vip_2_откр+откр 3.jpg"/>
        <xdr:cNvPicPr/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718426"/>
          <a:ext cx="1219200" cy="1543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540521</xdr:colOff>
      <xdr:row>19</xdr:row>
      <xdr:rowOff>592059</xdr:rowOff>
    </xdr:from>
    <xdr:to>
      <xdr:col>4</xdr:col>
      <xdr:colOff>1746240</xdr:colOff>
      <xdr:row>19</xdr:row>
      <xdr:rowOff>1546919</xdr:rowOff>
    </xdr:to>
    <xdr:pic>
      <xdr:nvPicPr>
        <xdr:cNvPr id="185" name="Рисунок 184" descr="C:\Users\Светлана\Desktop\РусГидро 2025-26\Заявка 19 Коробка НГ 1я часть\коробка Красноярска\Без фонов пнг\к5.png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310062">
          <a:off x="5779271" y="10066259"/>
          <a:ext cx="1205719" cy="9548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371475</xdr:colOff>
      <xdr:row>19</xdr:row>
      <xdr:rowOff>1819275</xdr:rowOff>
    </xdr:from>
    <xdr:to>
      <xdr:col>4</xdr:col>
      <xdr:colOff>1369695</xdr:colOff>
      <xdr:row>19</xdr:row>
      <xdr:rowOff>2268855</xdr:rowOff>
    </xdr:to>
    <xdr:pic>
      <xdr:nvPicPr>
        <xdr:cNvPr id="186" name="Рисунок 185" descr="подарок внутри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10969625"/>
          <a:ext cx="998220" cy="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1219200</xdr:colOff>
      <xdr:row>23</xdr:row>
      <xdr:rowOff>609600</xdr:rowOff>
    </xdr:from>
    <xdr:to>
      <xdr:col>4</xdr:col>
      <xdr:colOff>1615440</xdr:colOff>
      <xdr:row>23</xdr:row>
      <xdr:rowOff>1341120</xdr:rowOff>
    </xdr:to>
    <xdr:pic>
      <xdr:nvPicPr>
        <xdr:cNvPr id="187" name="Рисунок 186" descr="подд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4414500"/>
          <a:ext cx="39624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981075</xdr:colOff>
      <xdr:row>23</xdr:row>
      <xdr:rowOff>95250</xdr:rowOff>
    </xdr:from>
    <xdr:to>
      <xdr:col>4</xdr:col>
      <xdr:colOff>1407795</xdr:colOff>
      <xdr:row>23</xdr:row>
      <xdr:rowOff>659130</xdr:rowOff>
    </xdr:to>
    <xdr:pic>
      <xdr:nvPicPr>
        <xdr:cNvPr id="188" name="Рисунок 187" descr="шар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900150"/>
          <a:ext cx="42672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121920</xdr:colOff>
      <xdr:row>23</xdr:row>
      <xdr:rowOff>76199</xdr:rowOff>
    </xdr:from>
    <xdr:to>
      <xdr:col>4</xdr:col>
      <xdr:colOff>655320</xdr:colOff>
      <xdr:row>23</xdr:row>
      <xdr:rowOff>942974</xdr:rowOff>
    </xdr:to>
    <xdr:pic>
      <xdr:nvPicPr>
        <xdr:cNvPr id="189" name="Рисунок 188" descr="дм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670" y="13881099"/>
          <a:ext cx="5334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657225</xdr:colOff>
      <xdr:row>23</xdr:row>
      <xdr:rowOff>552450</xdr:rowOff>
    </xdr:from>
    <xdr:to>
      <xdr:col>4</xdr:col>
      <xdr:colOff>1052763</xdr:colOff>
      <xdr:row>23</xdr:row>
      <xdr:rowOff>1323974</xdr:rowOff>
    </xdr:to>
    <xdr:pic>
      <xdr:nvPicPr>
        <xdr:cNvPr id="190" name="Рисунок 189" descr="сн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357350"/>
          <a:ext cx="39553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457200</xdr:colOff>
      <xdr:row>24</xdr:row>
      <xdr:rowOff>76200</xdr:rowOff>
    </xdr:from>
    <xdr:to>
      <xdr:col>4</xdr:col>
      <xdr:colOff>1272540</xdr:colOff>
      <xdr:row>24</xdr:row>
      <xdr:rowOff>990600</xdr:rowOff>
    </xdr:to>
    <xdr:pic>
      <xdr:nvPicPr>
        <xdr:cNvPr id="191" name="Рисунок 190" descr="студия 1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15240000"/>
          <a:ext cx="81534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257175</xdr:colOff>
      <xdr:row>22</xdr:row>
      <xdr:rowOff>101559</xdr:rowOff>
    </xdr:from>
    <xdr:to>
      <xdr:col>4</xdr:col>
      <xdr:colOff>1409700</xdr:colOff>
      <xdr:row>22</xdr:row>
      <xdr:rowOff>1129664</xdr:rowOff>
    </xdr:to>
    <xdr:pic>
      <xdr:nvPicPr>
        <xdr:cNvPr id="192" name="Рисунок 191" descr="Раскладка шары Мороз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2738059"/>
          <a:ext cx="1152525" cy="1028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390525</xdr:colOff>
      <xdr:row>18</xdr:row>
      <xdr:rowOff>1799184</xdr:rowOff>
    </xdr:from>
    <xdr:to>
      <xdr:col>4</xdr:col>
      <xdr:colOff>1457325</xdr:colOff>
      <xdr:row>18</xdr:row>
      <xdr:rowOff>2887980</xdr:rowOff>
    </xdr:to>
    <xdr:pic>
      <xdr:nvPicPr>
        <xdr:cNvPr id="193" name="Рисунок 192" descr="ВИП закр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9317584"/>
          <a:ext cx="1066800" cy="155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25</xdr:row>
      <xdr:rowOff>114300</xdr:rowOff>
    </xdr:from>
    <xdr:to>
      <xdr:col>4</xdr:col>
      <xdr:colOff>843161</xdr:colOff>
      <xdr:row>25</xdr:row>
      <xdr:rowOff>1093350</xdr:rowOff>
    </xdr:to>
    <xdr:pic>
      <xdr:nvPicPr>
        <xdr:cNvPr id="194" name="Picture 10" descr="C:\Users\nekitt0p\Desktop\4dba4524057711ec80eca41a3682845e-918edcee146111ec80eefeab1d5140cf.725d6e9f59d95de407ea98d61321b4a1.jpg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372100" y="16338550"/>
          <a:ext cx="709811" cy="9790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876300</xdr:colOff>
      <xdr:row>25</xdr:row>
      <xdr:rowOff>133350</xdr:rowOff>
    </xdr:from>
    <xdr:to>
      <xdr:col>4</xdr:col>
      <xdr:colOff>1504950</xdr:colOff>
      <xdr:row>25</xdr:row>
      <xdr:rowOff>1071898</xdr:rowOff>
    </xdr:to>
    <xdr:pic>
      <xdr:nvPicPr>
        <xdr:cNvPr id="195" name="Picture 4" descr="C:\Users\nekitt0p\Desktop\4dba4523057711ec80eca41a3682845e-4c113b421c4211ec80f0f37bee09a7ae.b2bb233bf7c7cd9c838bedcc1ac69cc6.jp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115050" y="16357600"/>
          <a:ext cx="628650" cy="938548"/>
        </a:xfrm>
        <a:prstGeom prst="rect">
          <a:avLst/>
        </a:prstGeom>
        <a:noFill/>
      </xdr:spPr>
    </xdr:pic>
    <xdr:clientData/>
  </xdr:twoCellAnchor>
  <xdr:twoCellAnchor>
    <xdr:from>
      <xdr:col>4</xdr:col>
      <xdr:colOff>152400</xdr:colOff>
      <xdr:row>44</xdr:row>
      <xdr:rowOff>123825</xdr:rowOff>
    </xdr:from>
    <xdr:to>
      <xdr:col>4</xdr:col>
      <xdr:colOff>800100</xdr:colOff>
      <xdr:row>44</xdr:row>
      <xdr:rowOff>771525</xdr:rowOff>
    </xdr:to>
    <xdr:pic>
      <xdr:nvPicPr>
        <xdr:cNvPr id="196" name="Рисунок 195" descr="galstuk_jakkard_9_-550_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994975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885825</xdr:colOff>
      <xdr:row>44</xdr:row>
      <xdr:rowOff>333375</xdr:rowOff>
    </xdr:from>
    <xdr:to>
      <xdr:col>4</xdr:col>
      <xdr:colOff>1600200</xdr:colOff>
      <xdr:row>44</xdr:row>
      <xdr:rowOff>901065</xdr:rowOff>
    </xdr:to>
    <xdr:pic>
      <xdr:nvPicPr>
        <xdr:cNvPr id="197" name="Рисунок 196" descr="upakovka_zakaz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36204525"/>
          <a:ext cx="714375" cy="567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304801</xdr:colOff>
      <xdr:row>46</xdr:row>
      <xdr:rowOff>133349</xdr:rowOff>
    </xdr:from>
    <xdr:to>
      <xdr:col>4</xdr:col>
      <xdr:colOff>1428751</xdr:colOff>
      <xdr:row>46</xdr:row>
      <xdr:rowOff>983938</xdr:rowOff>
    </xdr:to>
    <xdr:pic>
      <xdr:nvPicPr>
        <xdr:cNvPr id="198" name="Picture 3" descr="C:\Users\nekitt0p\Desktop\ветро 4.png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5543551" y="38373049"/>
          <a:ext cx="1123950" cy="97758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304800</xdr:colOff>
      <xdr:row>45</xdr:row>
      <xdr:rowOff>26697</xdr:rowOff>
    </xdr:from>
    <xdr:to>
      <xdr:col>4</xdr:col>
      <xdr:colOff>1333500</xdr:colOff>
      <xdr:row>45</xdr:row>
      <xdr:rowOff>974348</xdr:rowOff>
    </xdr:to>
    <xdr:pic>
      <xdr:nvPicPr>
        <xdr:cNvPr id="199" name="Picture 3" descr="C:\Users\nekitt0p\Desktop\ART 4 YOU\4e7f359ac35bd5cebe4925cf2e53eb36.png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5543550" y="36970997"/>
          <a:ext cx="1028700" cy="94765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114300</xdr:colOff>
      <xdr:row>17</xdr:row>
      <xdr:rowOff>180974</xdr:rowOff>
    </xdr:from>
    <xdr:to>
      <xdr:col>4</xdr:col>
      <xdr:colOff>1568827</xdr:colOff>
      <xdr:row>17</xdr:row>
      <xdr:rowOff>1523999</xdr:rowOff>
    </xdr:to>
    <xdr:pic>
      <xdr:nvPicPr>
        <xdr:cNvPr id="200" name="Picture 3" descr="C:\Users\nekitt0p\Desktop\РусГидро 2021\Заявка 33 Набор руководителя\набор руководителя\кор1hr.jpg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5353050" y="5876924"/>
          <a:ext cx="1454527" cy="13430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409574</xdr:colOff>
      <xdr:row>14</xdr:row>
      <xdr:rowOff>180974</xdr:rowOff>
    </xdr:from>
    <xdr:to>
      <xdr:col>4</xdr:col>
      <xdr:colOff>1276349</xdr:colOff>
      <xdr:row>14</xdr:row>
      <xdr:rowOff>2120049</xdr:rowOff>
    </xdr:to>
    <xdr:pic>
      <xdr:nvPicPr>
        <xdr:cNvPr id="201" name="Рисунок 200" descr="кварт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4" y="2454274"/>
          <a:ext cx="866775" cy="82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180975</xdr:colOff>
      <xdr:row>16</xdr:row>
      <xdr:rowOff>164176</xdr:rowOff>
    </xdr:from>
    <xdr:to>
      <xdr:col>4</xdr:col>
      <xdr:colOff>1381125</xdr:colOff>
      <xdr:row>16</xdr:row>
      <xdr:rowOff>1451610</xdr:rowOff>
    </xdr:to>
    <xdr:pic>
      <xdr:nvPicPr>
        <xdr:cNvPr id="202" name="Рисунок 201" descr="еже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4767926"/>
          <a:ext cx="1200150" cy="925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342900</xdr:colOff>
      <xdr:row>30</xdr:row>
      <xdr:rowOff>663243</xdr:rowOff>
    </xdr:from>
    <xdr:to>
      <xdr:col>4</xdr:col>
      <xdr:colOff>1457325</xdr:colOff>
      <xdr:row>30</xdr:row>
      <xdr:rowOff>1381124</xdr:rowOff>
    </xdr:to>
    <xdr:pic>
      <xdr:nvPicPr>
        <xdr:cNvPr id="203" name="Рисунок 202" descr="11879.60_22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2710443"/>
          <a:ext cx="1114425" cy="71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133350</xdr:colOff>
      <xdr:row>30</xdr:row>
      <xdr:rowOff>28575</xdr:rowOff>
    </xdr:from>
    <xdr:to>
      <xdr:col>4</xdr:col>
      <xdr:colOff>948690</xdr:colOff>
      <xdr:row>30</xdr:row>
      <xdr:rowOff>622935</xdr:rowOff>
    </xdr:to>
    <xdr:pic>
      <xdr:nvPicPr>
        <xdr:cNvPr id="204" name="Рисунок 203" descr="11879.60_16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2075775"/>
          <a:ext cx="81534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31</xdr:row>
      <xdr:rowOff>171212</xdr:rowOff>
    </xdr:from>
    <xdr:to>
      <xdr:col>4</xdr:col>
      <xdr:colOff>838200</xdr:colOff>
      <xdr:row>31</xdr:row>
      <xdr:rowOff>681990</xdr:rowOff>
    </xdr:to>
    <xdr:pic>
      <xdr:nvPicPr>
        <xdr:cNvPr id="205" name="Рисунок 204" descr="24007.60_23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3729712"/>
          <a:ext cx="742950" cy="51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733425</xdr:colOff>
      <xdr:row>31</xdr:row>
      <xdr:rowOff>466486</xdr:rowOff>
    </xdr:from>
    <xdr:to>
      <xdr:col>4</xdr:col>
      <xdr:colOff>1495425</xdr:colOff>
      <xdr:row>31</xdr:row>
      <xdr:rowOff>1043940</xdr:rowOff>
    </xdr:to>
    <xdr:pic>
      <xdr:nvPicPr>
        <xdr:cNvPr id="206" name="Рисунок 205" descr="24007.60_13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4024986"/>
          <a:ext cx="762000" cy="577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323850</xdr:colOff>
      <xdr:row>48</xdr:row>
      <xdr:rowOff>140970</xdr:rowOff>
    </xdr:from>
    <xdr:to>
      <xdr:col>4</xdr:col>
      <xdr:colOff>819150</xdr:colOff>
      <xdr:row>48</xdr:row>
      <xdr:rowOff>834390</xdr:rowOff>
    </xdr:to>
    <xdr:pic>
      <xdr:nvPicPr>
        <xdr:cNvPr id="207" name="Рисунок 206" descr="15727.60_3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41161970"/>
          <a:ext cx="49530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990600</xdr:colOff>
      <xdr:row>48</xdr:row>
      <xdr:rowOff>149209</xdr:rowOff>
    </xdr:from>
    <xdr:to>
      <xdr:col>4</xdr:col>
      <xdr:colOff>1504950</xdr:colOff>
      <xdr:row>48</xdr:row>
      <xdr:rowOff>849468</xdr:rowOff>
    </xdr:to>
    <xdr:pic>
      <xdr:nvPicPr>
        <xdr:cNvPr id="208" name="Рисунок 207" descr="15727.60_20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41170209"/>
          <a:ext cx="514350" cy="70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295275</xdr:colOff>
      <xdr:row>55</xdr:row>
      <xdr:rowOff>157947</xdr:rowOff>
    </xdr:from>
    <xdr:to>
      <xdr:col>4</xdr:col>
      <xdr:colOff>676275</xdr:colOff>
      <xdr:row>55</xdr:row>
      <xdr:rowOff>887730</xdr:rowOff>
    </xdr:to>
    <xdr:pic>
      <xdr:nvPicPr>
        <xdr:cNvPr id="209" name="Рисунок 208" descr="12782.60_25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47554347"/>
          <a:ext cx="381000" cy="729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895350</xdr:colOff>
      <xdr:row>55</xdr:row>
      <xdr:rowOff>152401</xdr:rowOff>
    </xdr:from>
    <xdr:to>
      <xdr:col>4</xdr:col>
      <xdr:colOff>1323975</xdr:colOff>
      <xdr:row>55</xdr:row>
      <xdr:rowOff>879635</xdr:rowOff>
    </xdr:to>
    <xdr:pic>
      <xdr:nvPicPr>
        <xdr:cNvPr id="210" name="Рисунок 209" descr="12782.60_20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7548801"/>
          <a:ext cx="428625" cy="72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1000125</xdr:colOff>
      <xdr:row>54</xdr:row>
      <xdr:rowOff>209549</xdr:rowOff>
    </xdr:from>
    <xdr:to>
      <xdr:col>4</xdr:col>
      <xdr:colOff>1467908</xdr:colOff>
      <xdr:row>54</xdr:row>
      <xdr:rowOff>1019174</xdr:rowOff>
    </xdr:to>
    <xdr:pic>
      <xdr:nvPicPr>
        <xdr:cNvPr id="211" name="Рисунок 210" descr="16541.60_6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46672499"/>
          <a:ext cx="467783" cy="72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400050</xdr:colOff>
      <xdr:row>54</xdr:row>
      <xdr:rowOff>116017</xdr:rowOff>
    </xdr:from>
    <xdr:to>
      <xdr:col>4</xdr:col>
      <xdr:colOff>762000</xdr:colOff>
      <xdr:row>54</xdr:row>
      <xdr:rowOff>911120</xdr:rowOff>
    </xdr:to>
    <xdr:pic>
      <xdr:nvPicPr>
        <xdr:cNvPr id="212" name="Рисунок 211" descr="16541.60_8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6578967"/>
          <a:ext cx="361950" cy="79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371475</xdr:colOff>
      <xdr:row>61</xdr:row>
      <xdr:rowOff>200025</xdr:rowOff>
    </xdr:from>
    <xdr:to>
      <xdr:col>4</xdr:col>
      <xdr:colOff>1271063</xdr:colOff>
      <xdr:row>61</xdr:row>
      <xdr:rowOff>802005</xdr:rowOff>
    </xdr:to>
    <xdr:pic>
      <xdr:nvPicPr>
        <xdr:cNvPr id="213" name="Рисунок 212" descr="20243.64_3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54384575"/>
          <a:ext cx="89958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285750</xdr:colOff>
      <xdr:row>57</xdr:row>
      <xdr:rowOff>209550</xdr:rowOff>
    </xdr:from>
    <xdr:to>
      <xdr:col>4</xdr:col>
      <xdr:colOff>1337310</xdr:colOff>
      <xdr:row>57</xdr:row>
      <xdr:rowOff>773430</xdr:rowOff>
    </xdr:to>
    <xdr:pic>
      <xdr:nvPicPr>
        <xdr:cNvPr id="214" name="Рисунок 213" descr="13090.10_5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49822100"/>
          <a:ext cx="105156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167434</xdr:colOff>
      <xdr:row>60</xdr:row>
      <xdr:rowOff>247650</xdr:rowOff>
    </xdr:from>
    <xdr:to>
      <xdr:col>4</xdr:col>
      <xdr:colOff>1106805</xdr:colOff>
      <xdr:row>60</xdr:row>
      <xdr:rowOff>1028700</xdr:rowOff>
    </xdr:to>
    <xdr:pic>
      <xdr:nvPicPr>
        <xdr:cNvPr id="215" name="Рисунок 214" descr="17906.40_1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6184" y="53327300"/>
          <a:ext cx="939371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1304924</xdr:colOff>
      <xdr:row>60</xdr:row>
      <xdr:rowOff>78106</xdr:rowOff>
    </xdr:from>
    <xdr:to>
      <xdr:col>4</xdr:col>
      <xdr:colOff>1551667</xdr:colOff>
      <xdr:row>60</xdr:row>
      <xdr:rowOff>1114426</xdr:rowOff>
    </xdr:to>
    <xdr:pic>
      <xdr:nvPicPr>
        <xdr:cNvPr id="216" name="Рисунок 215" descr="17906.40_4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4" y="53157756"/>
          <a:ext cx="246743" cy="1023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295275</xdr:colOff>
      <xdr:row>58</xdr:row>
      <xdr:rowOff>247650</xdr:rowOff>
    </xdr:from>
    <xdr:to>
      <xdr:col>4</xdr:col>
      <xdr:colOff>1423035</xdr:colOff>
      <xdr:row>58</xdr:row>
      <xdr:rowOff>506730</xdr:rowOff>
    </xdr:to>
    <xdr:pic>
      <xdr:nvPicPr>
        <xdr:cNvPr id="217" name="Рисунок 216" descr="21022.46_1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50933350"/>
          <a:ext cx="11277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187756</xdr:colOff>
      <xdr:row>52</xdr:row>
      <xdr:rowOff>123825</xdr:rowOff>
    </xdr:from>
    <xdr:to>
      <xdr:col>4</xdr:col>
      <xdr:colOff>1421130</xdr:colOff>
      <xdr:row>52</xdr:row>
      <xdr:rowOff>735330</xdr:rowOff>
    </xdr:to>
    <xdr:pic>
      <xdr:nvPicPr>
        <xdr:cNvPr id="218" name="Рисунок 217" descr="22010.60_6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6506" y="44757975"/>
          <a:ext cx="1233374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542925</xdr:colOff>
      <xdr:row>49</xdr:row>
      <xdr:rowOff>142875</xdr:rowOff>
    </xdr:from>
    <xdr:to>
      <xdr:col>4</xdr:col>
      <xdr:colOff>1068705</xdr:colOff>
      <xdr:row>49</xdr:row>
      <xdr:rowOff>996315</xdr:rowOff>
    </xdr:to>
    <xdr:pic>
      <xdr:nvPicPr>
        <xdr:cNvPr id="219" name="Рисунок 218" descr="15839.60_4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42014775"/>
          <a:ext cx="52578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457200</xdr:colOff>
      <xdr:row>50</xdr:row>
      <xdr:rowOff>95250</xdr:rowOff>
    </xdr:from>
    <xdr:to>
      <xdr:col>4</xdr:col>
      <xdr:colOff>1275317</xdr:colOff>
      <xdr:row>50</xdr:row>
      <xdr:rowOff>880110</xdr:rowOff>
    </xdr:to>
    <xdr:pic>
      <xdr:nvPicPr>
        <xdr:cNvPr id="220" name="Рисунок 219" descr="17454.40_2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43040300"/>
          <a:ext cx="818117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228600</xdr:colOff>
      <xdr:row>53</xdr:row>
      <xdr:rowOff>285750</xdr:rowOff>
    </xdr:from>
    <xdr:to>
      <xdr:col>4</xdr:col>
      <xdr:colOff>982980</xdr:colOff>
      <xdr:row>53</xdr:row>
      <xdr:rowOff>842010</xdr:rowOff>
    </xdr:to>
    <xdr:pic>
      <xdr:nvPicPr>
        <xdr:cNvPr id="221" name="Рисунок 220" descr="11247.40_5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5688250"/>
          <a:ext cx="75438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1057275</xdr:colOff>
      <xdr:row>53</xdr:row>
      <xdr:rowOff>171450</xdr:rowOff>
    </xdr:from>
    <xdr:to>
      <xdr:col>4</xdr:col>
      <xdr:colOff>1499235</xdr:colOff>
      <xdr:row>53</xdr:row>
      <xdr:rowOff>864870</xdr:rowOff>
    </xdr:to>
    <xdr:pic>
      <xdr:nvPicPr>
        <xdr:cNvPr id="222" name="Рисунок 221" descr="11247.40_1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45573950"/>
          <a:ext cx="44196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438149</xdr:colOff>
      <xdr:row>29</xdr:row>
      <xdr:rowOff>101305</xdr:rowOff>
    </xdr:from>
    <xdr:to>
      <xdr:col>4</xdr:col>
      <xdr:colOff>1533524</xdr:colOff>
      <xdr:row>29</xdr:row>
      <xdr:rowOff>849630</xdr:rowOff>
    </xdr:to>
    <xdr:pic>
      <xdr:nvPicPr>
        <xdr:cNvPr id="223" name="Рисунок 222" descr="PARKER IM BLUE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21253155"/>
          <a:ext cx="1095375" cy="74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504825</xdr:colOff>
      <xdr:row>67</xdr:row>
      <xdr:rowOff>85725</xdr:rowOff>
    </xdr:from>
    <xdr:to>
      <xdr:col>4</xdr:col>
      <xdr:colOff>1053465</xdr:colOff>
      <xdr:row>67</xdr:row>
      <xdr:rowOff>948690</xdr:rowOff>
    </xdr:to>
    <xdr:pic>
      <xdr:nvPicPr>
        <xdr:cNvPr id="224" name="Рисунок 223" descr="19335.90_1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1242575"/>
          <a:ext cx="548640" cy="86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552450</xdr:colOff>
      <xdr:row>64</xdr:row>
      <xdr:rowOff>466725</xdr:rowOff>
    </xdr:from>
    <xdr:to>
      <xdr:col>4</xdr:col>
      <xdr:colOff>1253490</xdr:colOff>
      <xdr:row>64</xdr:row>
      <xdr:rowOff>1373505</xdr:rowOff>
    </xdr:to>
    <xdr:pic>
      <xdr:nvPicPr>
        <xdr:cNvPr id="225" name="Рисунок 224" descr="беж золНГ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58029475"/>
          <a:ext cx="701040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600075</xdr:colOff>
      <xdr:row>51</xdr:row>
      <xdr:rowOff>76200</xdr:rowOff>
    </xdr:from>
    <xdr:to>
      <xdr:col>4</xdr:col>
      <xdr:colOff>965982</xdr:colOff>
      <xdr:row>51</xdr:row>
      <xdr:rowOff>733425</xdr:rowOff>
    </xdr:to>
    <xdr:pic>
      <xdr:nvPicPr>
        <xdr:cNvPr id="226" name="Рисунок 225" descr="658.40_2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43922950"/>
          <a:ext cx="365907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295275</xdr:colOff>
      <xdr:row>56</xdr:row>
      <xdr:rowOff>400050</xdr:rowOff>
    </xdr:from>
    <xdr:to>
      <xdr:col>4</xdr:col>
      <xdr:colOff>1217295</xdr:colOff>
      <xdr:row>56</xdr:row>
      <xdr:rowOff>986790</xdr:rowOff>
    </xdr:to>
    <xdr:pic>
      <xdr:nvPicPr>
        <xdr:cNvPr id="227" name="Рисунок 226" descr="63058.30_7_2000x2000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48755300"/>
          <a:ext cx="92202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381000</xdr:colOff>
      <xdr:row>62</xdr:row>
      <xdr:rowOff>133350</xdr:rowOff>
    </xdr:from>
    <xdr:to>
      <xdr:col>4</xdr:col>
      <xdr:colOff>1257300</xdr:colOff>
      <xdr:row>62</xdr:row>
      <xdr:rowOff>758190</xdr:rowOff>
    </xdr:to>
    <xdr:pic>
      <xdr:nvPicPr>
        <xdr:cNvPr id="228" name="Рисунок 227" descr="17359.60_22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55219600"/>
          <a:ext cx="876300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552450</xdr:colOff>
      <xdr:row>66</xdr:row>
      <xdr:rowOff>171450</xdr:rowOff>
    </xdr:from>
    <xdr:to>
      <xdr:col>4</xdr:col>
      <xdr:colOff>1114218</xdr:colOff>
      <xdr:row>66</xdr:row>
      <xdr:rowOff>866775</xdr:rowOff>
    </xdr:to>
    <xdr:pic>
      <xdr:nvPicPr>
        <xdr:cNvPr id="229" name="Рисунок 228" descr="258d3adbbfd21dc563eb36be846017db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60318650"/>
          <a:ext cx="561768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533400</xdr:colOff>
      <xdr:row>65</xdr:row>
      <xdr:rowOff>95250</xdr:rowOff>
    </xdr:from>
    <xdr:to>
      <xdr:col>4</xdr:col>
      <xdr:colOff>1173480</xdr:colOff>
      <xdr:row>65</xdr:row>
      <xdr:rowOff>819150</xdr:rowOff>
    </xdr:to>
    <xdr:pic>
      <xdr:nvPicPr>
        <xdr:cNvPr id="230" name="Рисунок 229" descr="чай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59309000"/>
          <a:ext cx="64008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400049</xdr:colOff>
      <xdr:row>59</xdr:row>
      <xdr:rowOff>64770</xdr:rowOff>
    </xdr:from>
    <xdr:to>
      <xdr:col>4</xdr:col>
      <xdr:colOff>1323974</xdr:colOff>
      <xdr:row>59</xdr:row>
      <xdr:rowOff>1093470</xdr:rowOff>
    </xdr:to>
    <xdr:pic>
      <xdr:nvPicPr>
        <xdr:cNvPr id="231" name="Рисунок 230" descr="11112383.11-03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799" y="51779170"/>
          <a:ext cx="92392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88"/>
  <sheetViews>
    <sheetView showGridLines="0" tabSelected="1" topLeftCell="A64" zoomScale="70" zoomScaleNormal="70" workbookViewId="0">
      <selection activeCell="W67" sqref="W15:W67"/>
    </sheetView>
  </sheetViews>
  <sheetFormatPr defaultColWidth="18.54296875" defaultRowHeight="15.5"/>
  <cols>
    <col min="1" max="2" width="4.54296875" style="1" customWidth="1"/>
    <col min="3" max="3" width="6.54296875" style="1" customWidth="1"/>
    <col min="4" max="4" width="37.1796875" style="1" customWidth="1"/>
    <col min="5" max="5" width="45.81640625" style="21" customWidth="1"/>
    <col min="6" max="12" width="28.54296875" style="21" customWidth="1"/>
    <col min="13" max="15" width="18.54296875" style="1"/>
    <col min="16" max="17" width="4.54296875" style="1" customWidth="1"/>
    <col min="18" max="18" width="20.1796875" style="61" customWidth="1"/>
    <col min="19" max="19" width="4.54296875" style="1" customWidth="1"/>
    <col min="20" max="20" width="6.54296875" style="1" customWidth="1"/>
    <col min="21" max="21" width="40.26953125" style="1" customWidth="1"/>
    <col min="22" max="22" width="39.7265625" style="22" customWidth="1"/>
    <col min="23" max="23" width="25.26953125" style="1" customWidth="1"/>
    <col min="24" max="24" width="13.26953125" style="1" customWidth="1"/>
    <col min="25" max="25" width="27.1796875" style="1" customWidth="1"/>
    <col min="26" max="26" width="14.54296875" style="1" customWidth="1"/>
    <col min="27" max="27" width="18.54296875" style="1"/>
    <col min="28" max="28" width="14.26953125" style="1" customWidth="1"/>
    <col min="29" max="29" width="4.54296875" style="1" customWidth="1"/>
    <col min="30" max="16384" width="18.54296875" style="1"/>
  </cols>
  <sheetData>
    <row r="1" spans="2:27" ht="35.15" customHeight="1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2:27" ht="16" thickBo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27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T3" s="14"/>
      <c r="U3" s="14"/>
      <c r="V3" s="14"/>
      <c r="W3" s="14"/>
      <c r="X3" s="14"/>
      <c r="Y3" s="14"/>
      <c r="Z3" s="14"/>
      <c r="AA3" s="14"/>
    </row>
    <row r="4" spans="2:27" ht="15.75" customHeight="1">
      <c r="B4" s="6"/>
      <c r="C4" s="18" t="s">
        <v>0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P4" s="7"/>
      <c r="T4" s="14"/>
      <c r="U4" s="14"/>
      <c r="V4" s="14"/>
      <c r="W4" s="14"/>
      <c r="X4" s="14"/>
      <c r="Y4" s="14"/>
      <c r="Z4" s="14"/>
      <c r="AA4" s="14"/>
    </row>
    <row r="5" spans="2:27" ht="15.75" customHeight="1">
      <c r="B5" s="6"/>
      <c r="C5" s="19" t="s">
        <v>18</v>
      </c>
      <c r="D5" s="19"/>
      <c r="E5" s="19"/>
      <c r="F5" s="19"/>
      <c r="G5" s="19"/>
      <c r="H5" s="19"/>
      <c r="I5" s="19"/>
      <c r="J5" s="19"/>
      <c r="K5" s="19"/>
      <c r="L5" s="19"/>
      <c r="M5" s="18"/>
      <c r="N5" s="18"/>
      <c r="P5" s="7"/>
      <c r="T5" s="14"/>
      <c r="U5" s="14"/>
      <c r="V5" s="14"/>
      <c r="W5" s="14"/>
      <c r="X5" s="14"/>
      <c r="Y5" s="14"/>
      <c r="Z5" s="14"/>
      <c r="AA5" s="14"/>
    </row>
    <row r="6" spans="2:27" ht="24" customHeight="1">
      <c r="B6" s="6"/>
      <c r="P6" s="7"/>
      <c r="T6" s="14"/>
      <c r="U6" s="14"/>
      <c r="V6" s="14"/>
      <c r="W6" s="14"/>
      <c r="X6" s="14"/>
      <c r="Y6" s="14"/>
      <c r="Z6" s="14"/>
      <c r="AA6" s="14"/>
    </row>
    <row r="7" spans="2:27">
      <c r="B7" s="6"/>
      <c r="C7" s="126" t="s">
        <v>8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7"/>
      <c r="T7" s="98" t="s">
        <v>13</v>
      </c>
      <c r="U7" s="98"/>
      <c r="V7" s="98"/>
      <c r="W7" s="98"/>
      <c r="X7" s="98"/>
      <c r="Y7" s="98"/>
      <c r="Z7" s="98"/>
      <c r="AA7" s="98"/>
    </row>
    <row r="8" spans="2:27" ht="24" customHeight="1">
      <c r="B8" s="6"/>
      <c r="P8" s="7"/>
      <c r="T8" s="14"/>
      <c r="U8" s="14"/>
      <c r="V8" s="14"/>
      <c r="W8" s="14" t="s">
        <v>52</v>
      </c>
      <c r="X8" s="14"/>
      <c r="Y8" s="14"/>
      <c r="Z8" s="14"/>
      <c r="AA8" s="14"/>
    </row>
    <row r="9" spans="2:27" ht="24" customHeight="1">
      <c r="B9" s="6"/>
      <c r="C9" s="99" t="s">
        <v>1</v>
      </c>
      <c r="D9" s="99"/>
      <c r="E9" s="95"/>
      <c r="F9" s="95"/>
      <c r="G9" s="95"/>
      <c r="P9" s="7"/>
      <c r="T9" s="14"/>
      <c r="U9" s="14"/>
      <c r="V9" s="14"/>
      <c r="W9" s="14"/>
      <c r="X9" s="14"/>
      <c r="Y9" s="14"/>
      <c r="Z9" s="14"/>
      <c r="AA9" s="14"/>
    </row>
    <row r="10" spans="2:27" ht="24" customHeight="1">
      <c r="B10" s="6"/>
      <c r="C10" s="99" t="s">
        <v>2</v>
      </c>
      <c r="D10" s="99"/>
      <c r="E10" s="100"/>
      <c r="F10" s="100"/>
      <c r="G10" s="100"/>
      <c r="P10" s="7"/>
      <c r="T10" s="14"/>
      <c r="U10" s="14"/>
      <c r="V10" s="14"/>
      <c r="W10" s="14"/>
      <c r="X10" s="14"/>
      <c r="Y10" s="14"/>
      <c r="Z10" s="14"/>
      <c r="AA10" s="14"/>
    </row>
    <row r="11" spans="2:27" ht="24" customHeight="1">
      <c r="B11" s="6"/>
      <c r="C11" s="99" t="s">
        <v>3</v>
      </c>
      <c r="D11" s="99"/>
      <c r="E11" s="100"/>
      <c r="F11" s="100"/>
      <c r="G11" s="100"/>
      <c r="P11" s="7"/>
      <c r="T11" s="14"/>
      <c r="U11" s="14"/>
      <c r="V11" s="14"/>
      <c r="W11" s="14"/>
      <c r="X11" s="14"/>
      <c r="Y11" s="14"/>
      <c r="Z11" s="14"/>
      <c r="AA11" s="14"/>
    </row>
    <row r="12" spans="2:27">
      <c r="B12" s="6"/>
      <c r="P12" s="7"/>
      <c r="T12" s="14"/>
      <c r="U12" s="14"/>
      <c r="V12" s="14"/>
      <c r="W12" s="14"/>
      <c r="X12" s="14"/>
      <c r="Y12" s="14"/>
      <c r="Z12" s="14"/>
      <c r="AA12" s="14"/>
    </row>
    <row r="13" spans="2:27" ht="259.5" customHeight="1">
      <c r="B13" s="6"/>
      <c r="C13" s="23" t="s">
        <v>7</v>
      </c>
      <c r="D13" s="23" t="s">
        <v>4</v>
      </c>
      <c r="E13" s="23" t="s">
        <v>21</v>
      </c>
      <c r="F13" s="23" t="s">
        <v>49</v>
      </c>
      <c r="G13" s="24" t="s">
        <v>22</v>
      </c>
      <c r="H13" s="25" t="s">
        <v>23</v>
      </c>
      <c r="I13" s="25" t="s">
        <v>26</v>
      </c>
      <c r="J13" s="25" t="s">
        <v>51</v>
      </c>
      <c r="K13" s="25" t="s">
        <v>24</v>
      </c>
      <c r="L13" s="25" t="s">
        <v>25</v>
      </c>
      <c r="M13" s="25" t="s">
        <v>5</v>
      </c>
      <c r="N13" s="25" t="s">
        <v>6</v>
      </c>
      <c r="O13" s="25" t="s">
        <v>15</v>
      </c>
      <c r="P13" s="7"/>
      <c r="T13" s="2" t="s">
        <v>7</v>
      </c>
      <c r="U13" s="2" t="s">
        <v>11</v>
      </c>
      <c r="V13" s="2" t="s">
        <v>53</v>
      </c>
      <c r="W13" s="2" t="s">
        <v>20</v>
      </c>
      <c r="X13" s="51" t="s">
        <v>49</v>
      </c>
      <c r="Y13" s="51" t="s">
        <v>22</v>
      </c>
      <c r="Z13" s="51" t="s">
        <v>23</v>
      </c>
      <c r="AA13" s="2" t="s">
        <v>50</v>
      </c>
    </row>
    <row r="14" spans="2:27" s="21" customFormat="1">
      <c r="B14" s="6"/>
      <c r="C14" s="59">
        <v>1</v>
      </c>
      <c r="D14" s="59">
        <v>2</v>
      </c>
      <c r="E14" s="56">
        <v>3</v>
      </c>
      <c r="F14" s="56">
        <v>4</v>
      </c>
      <c r="G14" s="55">
        <v>5</v>
      </c>
      <c r="H14" s="56">
        <v>6</v>
      </c>
      <c r="I14" s="62">
        <v>7</v>
      </c>
      <c r="J14" s="62">
        <v>8</v>
      </c>
      <c r="K14" s="63">
        <v>9</v>
      </c>
      <c r="L14" s="64">
        <v>10</v>
      </c>
      <c r="M14" s="54">
        <v>11</v>
      </c>
      <c r="N14" s="54">
        <v>12</v>
      </c>
      <c r="O14" s="54">
        <v>13</v>
      </c>
      <c r="P14" s="7"/>
      <c r="R14" s="61"/>
      <c r="T14" s="57">
        <v>1</v>
      </c>
      <c r="U14" s="57">
        <v>2</v>
      </c>
      <c r="V14" s="57">
        <v>3</v>
      </c>
      <c r="W14" s="130">
        <v>4</v>
      </c>
      <c r="X14" s="58">
        <v>5</v>
      </c>
      <c r="Y14" s="55">
        <v>6</v>
      </c>
      <c r="Z14" s="56">
        <v>7</v>
      </c>
      <c r="AA14" s="57">
        <v>8</v>
      </c>
    </row>
    <row r="15" spans="2:27" s="21" customFormat="1" ht="155">
      <c r="B15" s="6"/>
      <c r="C15" s="2">
        <v>1</v>
      </c>
      <c r="D15" s="26" t="s">
        <v>58</v>
      </c>
      <c r="E15" s="85"/>
      <c r="F15" s="27">
        <v>600</v>
      </c>
      <c r="G15" s="28">
        <v>1480</v>
      </c>
      <c r="H15" s="29">
        <v>3</v>
      </c>
      <c r="I15" s="65"/>
      <c r="J15" s="65"/>
      <c r="K15" s="82">
        <f>I15*F15</f>
        <v>0</v>
      </c>
      <c r="L15" s="82">
        <f>K15+K15*J15/100</f>
        <v>0</v>
      </c>
      <c r="M15" s="49" t="s">
        <v>5</v>
      </c>
      <c r="N15" s="50"/>
      <c r="O15" s="50"/>
      <c r="P15" s="7"/>
      <c r="R15" s="61"/>
      <c r="T15" s="52">
        <v>1</v>
      </c>
      <c r="U15" s="26" t="s">
        <v>58</v>
      </c>
      <c r="V15" s="127" t="s">
        <v>54</v>
      </c>
      <c r="W15" s="127" t="s">
        <v>94</v>
      </c>
      <c r="X15" s="128">
        <v>600</v>
      </c>
      <c r="Y15" s="53">
        <v>1480</v>
      </c>
      <c r="Z15" s="29">
        <v>3</v>
      </c>
      <c r="AA15" s="53">
        <f>X15*Y15+(X15*Y15*3%)</f>
        <v>914640</v>
      </c>
    </row>
    <row r="16" spans="2:27" s="21" customFormat="1" ht="135.75" customHeight="1">
      <c r="B16" s="6"/>
      <c r="C16" s="2">
        <v>2</v>
      </c>
      <c r="D16" s="26" t="s">
        <v>59</v>
      </c>
      <c r="E16" s="87"/>
      <c r="F16" s="27">
        <v>500</v>
      </c>
      <c r="G16" s="28">
        <v>690</v>
      </c>
      <c r="H16" s="29">
        <v>3</v>
      </c>
      <c r="I16" s="65"/>
      <c r="J16" s="65"/>
      <c r="K16" s="82">
        <f t="shared" ref="K16:K68" si="0">I16*F16</f>
        <v>0</v>
      </c>
      <c r="L16" s="82">
        <f t="shared" ref="L16:L68" si="1">K16+K16*J16/100</f>
        <v>0</v>
      </c>
      <c r="M16" s="49" t="s">
        <v>5</v>
      </c>
      <c r="N16" s="50"/>
      <c r="O16" s="50"/>
      <c r="P16" s="7"/>
      <c r="R16" s="61"/>
      <c r="T16" s="2">
        <v>2</v>
      </c>
      <c r="U16" s="26" t="s">
        <v>59</v>
      </c>
      <c r="V16" s="127" t="s">
        <v>54</v>
      </c>
      <c r="W16" s="127" t="s">
        <v>94</v>
      </c>
      <c r="X16" s="128">
        <v>500</v>
      </c>
      <c r="Y16" s="28">
        <v>690</v>
      </c>
      <c r="Z16" s="29">
        <v>3</v>
      </c>
      <c r="AA16" s="28">
        <f t="shared" ref="AA16:AA68" si="2">X16*Y16+(X16*Y16*3%)</f>
        <v>355350</v>
      </c>
    </row>
    <row r="17" spans="2:27" s="21" customFormat="1" ht="139.5">
      <c r="B17" s="6"/>
      <c r="C17" s="2">
        <v>3</v>
      </c>
      <c r="D17" s="30" t="s">
        <v>60</v>
      </c>
      <c r="E17" s="85"/>
      <c r="F17" s="27">
        <v>600</v>
      </c>
      <c r="G17" s="28">
        <v>1985</v>
      </c>
      <c r="H17" s="29">
        <v>3</v>
      </c>
      <c r="I17" s="65"/>
      <c r="J17" s="65"/>
      <c r="K17" s="82">
        <f t="shared" si="0"/>
        <v>0</v>
      </c>
      <c r="L17" s="82">
        <f t="shared" si="1"/>
        <v>0</v>
      </c>
      <c r="M17" s="49" t="s">
        <v>5</v>
      </c>
      <c r="N17" s="50"/>
      <c r="O17" s="50"/>
      <c r="P17" s="7"/>
      <c r="R17" s="61"/>
      <c r="T17" s="2">
        <v>3</v>
      </c>
      <c r="U17" s="30" t="s">
        <v>60</v>
      </c>
      <c r="V17" s="127" t="s">
        <v>54</v>
      </c>
      <c r="W17" s="127" t="s">
        <v>94</v>
      </c>
      <c r="X17" s="128">
        <v>600</v>
      </c>
      <c r="Y17" s="28">
        <v>1985</v>
      </c>
      <c r="Z17" s="29">
        <v>3</v>
      </c>
      <c r="AA17" s="28">
        <f t="shared" si="2"/>
        <v>1226730</v>
      </c>
    </row>
    <row r="18" spans="2:27" s="21" customFormat="1" ht="217">
      <c r="B18" s="6"/>
      <c r="C18" s="2">
        <v>4</v>
      </c>
      <c r="D18" s="26" t="s">
        <v>61</v>
      </c>
      <c r="E18" s="88"/>
      <c r="F18" s="27">
        <v>30</v>
      </c>
      <c r="G18" s="28">
        <v>43266.666666666664</v>
      </c>
      <c r="H18" s="29">
        <v>3</v>
      </c>
      <c r="I18" s="65"/>
      <c r="J18" s="65"/>
      <c r="K18" s="82">
        <f t="shared" si="0"/>
        <v>0</v>
      </c>
      <c r="L18" s="82">
        <f t="shared" si="1"/>
        <v>0</v>
      </c>
      <c r="M18" s="49" t="s">
        <v>5</v>
      </c>
      <c r="N18" s="50"/>
      <c r="O18" s="50"/>
      <c r="P18" s="7"/>
      <c r="R18" s="61"/>
      <c r="T18" s="2">
        <v>4</v>
      </c>
      <c r="U18" s="26" t="s">
        <v>61</v>
      </c>
      <c r="V18" s="127" t="s">
        <v>54</v>
      </c>
      <c r="W18" s="127" t="s">
        <v>94</v>
      </c>
      <c r="X18" s="128">
        <v>30</v>
      </c>
      <c r="Y18" s="28">
        <v>43266.666666666664</v>
      </c>
      <c r="Z18" s="29">
        <v>3</v>
      </c>
      <c r="AA18" s="28">
        <f t="shared" si="2"/>
        <v>1336940</v>
      </c>
    </row>
    <row r="19" spans="2:27" s="21" customFormat="1" ht="248">
      <c r="B19" s="6"/>
      <c r="C19" s="2">
        <v>5</v>
      </c>
      <c r="D19" s="26" t="s">
        <v>91</v>
      </c>
      <c r="E19" s="87"/>
      <c r="F19" s="31">
        <v>90</v>
      </c>
      <c r="G19" s="28">
        <v>15933.333333333334</v>
      </c>
      <c r="H19" s="29">
        <v>3</v>
      </c>
      <c r="I19" s="65"/>
      <c r="J19" s="65"/>
      <c r="K19" s="82">
        <f t="shared" si="0"/>
        <v>0</v>
      </c>
      <c r="L19" s="82">
        <f t="shared" si="1"/>
        <v>0</v>
      </c>
      <c r="M19" s="49" t="s">
        <v>5</v>
      </c>
      <c r="N19" s="50"/>
      <c r="O19" s="50"/>
      <c r="P19" s="7"/>
      <c r="R19" s="61"/>
      <c r="T19" s="2">
        <v>5</v>
      </c>
      <c r="U19" s="26" t="s">
        <v>91</v>
      </c>
      <c r="V19" s="127" t="s">
        <v>54</v>
      </c>
      <c r="W19" s="127" t="s">
        <v>94</v>
      </c>
      <c r="X19" s="129">
        <v>90</v>
      </c>
      <c r="Y19" s="28">
        <v>15933.333333333334</v>
      </c>
      <c r="Z19" s="29">
        <v>3</v>
      </c>
      <c r="AA19" s="28">
        <f t="shared" si="2"/>
        <v>1477020</v>
      </c>
    </row>
    <row r="20" spans="2:27" s="21" customFormat="1" ht="170.5">
      <c r="B20" s="6"/>
      <c r="C20" s="2">
        <v>6</v>
      </c>
      <c r="D20" s="26" t="s">
        <v>92</v>
      </c>
      <c r="E20" s="87"/>
      <c r="F20" s="31">
        <v>130</v>
      </c>
      <c r="G20" s="28">
        <v>11566.666666666666</v>
      </c>
      <c r="H20" s="29">
        <v>3</v>
      </c>
      <c r="I20" s="65"/>
      <c r="J20" s="65"/>
      <c r="K20" s="82">
        <f t="shared" si="0"/>
        <v>0</v>
      </c>
      <c r="L20" s="82">
        <f t="shared" si="1"/>
        <v>0</v>
      </c>
      <c r="M20" s="49" t="s">
        <v>5</v>
      </c>
      <c r="N20" s="50"/>
      <c r="O20" s="50"/>
      <c r="P20" s="7"/>
      <c r="R20" s="61"/>
      <c r="T20" s="2">
        <v>6</v>
      </c>
      <c r="U20" s="26" t="s">
        <v>92</v>
      </c>
      <c r="V20" s="127" t="s">
        <v>54</v>
      </c>
      <c r="W20" s="127" t="s">
        <v>94</v>
      </c>
      <c r="X20" s="129">
        <v>130</v>
      </c>
      <c r="Y20" s="28">
        <v>11566.666666666666</v>
      </c>
      <c r="Z20" s="29">
        <v>3</v>
      </c>
      <c r="AA20" s="28">
        <f t="shared" si="2"/>
        <v>1548776.6666666665</v>
      </c>
    </row>
    <row r="21" spans="2:27" s="21" customFormat="1" ht="77.25" customHeight="1">
      <c r="B21" s="6"/>
      <c r="C21" s="2">
        <v>7</v>
      </c>
      <c r="D21" s="26" t="s">
        <v>27</v>
      </c>
      <c r="E21" s="86"/>
      <c r="F21" s="31">
        <v>100</v>
      </c>
      <c r="G21" s="28">
        <v>1726.6666666666667</v>
      </c>
      <c r="H21" s="29">
        <v>3</v>
      </c>
      <c r="I21" s="65"/>
      <c r="J21" s="65"/>
      <c r="K21" s="82">
        <f t="shared" si="0"/>
        <v>0</v>
      </c>
      <c r="L21" s="82">
        <f t="shared" si="1"/>
        <v>0</v>
      </c>
      <c r="M21" s="49" t="s">
        <v>5</v>
      </c>
      <c r="N21" s="50"/>
      <c r="O21" s="50"/>
      <c r="P21" s="7"/>
      <c r="R21" s="61"/>
      <c r="T21" s="2">
        <v>7</v>
      </c>
      <c r="U21" s="26" t="s">
        <v>27</v>
      </c>
      <c r="V21" s="127" t="s">
        <v>54</v>
      </c>
      <c r="W21" s="127" t="s">
        <v>94</v>
      </c>
      <c r="X21" s="129">
        <v>100</v>
      </c>
      <c r="Y21" s="28">
        <v>1726.6666666666667</v>
      </c>
      <c r="Z21" s="29">
        <v>3</v>
      </c>
      <c r="AA21" s="28">
        <f t="shared" si="2"/>
        <v>177846.66666666669</v>
      </c>
    </row>
    <row r="22" spans="2:27" s="21" customFormat="1" ht="80.25" customHeight="1">
      <c r="B22" s="6"/>
      <c r="C22" s="2">
        <v>8</v>
      </c>
      <c r="D22" s="26" t="s">
        <v>62</v>
      </c>
      <c r="E22" s="88"/>
      <c r="F22" s="31">
        <v>200</v>
      </c>
      <c r="G22" s="28">
        <v>1333.3333333333333</v>
      </c>
      <c r="H22" s="29">
        <v>3</v>
      </c>
      <c r="I22" s="65"/>
      <c r="J22" s="65"/>
      <c r="K22" s="82">
        <f t="shared" si="0"/>
        <v>0</v>
      </c>
      <c r="L22" s="82">
        <f t="shared" si="1"/>
        <v>0</v>
      </c>
      <c r="M22" s="49" t="s">
        <v>5</v>
      </c>
      <c r="N22" s="50"/>
      <c r="O22" s="50"/>
      <c r="P22" s="7"/>
      <c r="R22" s="61"/>
      <c r="T22" s="2">
        <v>8</v>
      </c>
      <c r="U22" s="26" t="s">
        <v>62</v>
      </c>
      <c r="V22" s="127" t="s">
        <v>54</v>
      </c>
      <c r="W22" s="127" t="s">
        <v>94</v>
      </c>
      <c r="X22" s="129">
        <v>200</v>
      </c>
      <c r="Y22" s="28">
        <v>1333.3333333333333</v>
      </c>
      <c r="Z22" s="29">
        <v>3</v>
      </c>
      <c r="AA22" s="28">
        <f t="shared" si="2"/>
        <v>274666.66666666663</v>
      </c>
    </row>
    <row r="23" spans="2:27" s="21" customFormat="1" ht="91.5" customHeight="1">
      <c r="B23" s="6"/>
      <c r="C23" s="2">
        <v>9</v>
      </c>
      <c r="D23" s="26" t="s">
        <v>63</v>
      </c>
      <c r="E23" s="85"/>
      <c r="F23" s="31">
        <v>100</v>
      </c>
      <c r="G23" s="28">
        <v>18666.666666666668</v>
      </c>
      <c r="H23" s="29">
        <v>3</v>
      </c>
      <c r="I23" s="65"/>
      <c r="J23" s="65"/>
      <c r="K23" s="82">
        <f t="shared" si="0"/>
        <v>0</v>
      </c>
      <c r="L23" s="82">
        <f t="shared" si="1"/>
        <v>0</v>
      </c>
      <c r="M23" s="49" t="s">
        <v>5</v>
      </c>
      <c r="N23" s="50"/>
      <c r="O23" s="50"/>
      <c r="P23" s="7"/>
      <c r="R23" s="61"/>
      <c r="T23" s="2">
        <v>9</v>
      </c>
      <c r="U23" s="26" t="s">
        <v>63</v>
      </c>
      <c r="V23" s="127" t="s">
        <v>54</v>
      </c>
      <c r="W23" s="127" t="s">
        <v>94</v>
      </c>
      <c r="X23" s="129">
        <v>100</v>
      </c>
      <c r="Y23" s="28">
        <v>18666.666666666668</v>
      </c>
      <c r="Z23" s="29">
        <v>3</v>
      </c>
      <c r="AA23" s="28">
        <f t="shared" si="2"/>
        <v>1922666.6666666667</v>
      </c>
    </row>
    <row r="24" spans="2:27" s="21" customFormat="1" ht="65">
      <c r="B24" s="6"/>
      <c r="C24" s="2">
        <v>10</v>
      </c>
      <c r="D24" s="26" t="s">
        <v>64</v>
      </c>
      <c r="E24" s="87"/>
      <c r="F24" s="31">
        <v>200</v>
      </c>
      <c r="G24" s="28">
        <v>13933.333333333334</v>
      </c>
      <c r="H24" s="29">
        <v>3</v>
      </c>
      <c r="I24" s="65"/>
      <c r="J24" s="65"/>
      <c r="K24" s="82">
        <f t="shared" si="0"/>
        <v>0</v>
      </c>
      <c r="L24" s="82">
        <f t="shared" si="1"/>
        <v>0</v>
      </c>
      <c r="M24" s="49" t="s">
        <v>5</v>
      </c>
      <c r="N24" s="50"/>
      <c r="O24" s="50"/>
      <c r="P24" s="7"/>
      <c r="R24" s="61"/>
      <c r="T24" s="2">
        <v>10</v>
      </c>
      <c r="U24" s="26" t="s">
        <v>64</v>
      </c>
      <c r="V24" s="127" t="s">
        <v>54</v>
      </c>
      <c r="W24" s="127" t="s">
        <v>94</v>
      </c>
      <c r="X24" s="129">
        <v>200</v>
      </c>
      <c r="Y24" s="28">
        <v>13933.333333333334</v>
      </c>
      <c r="Z24" s="29">
        <v>3</v>
      </c>
      <c r="AA24" s="28">
        <f t="shared" si="2"/>
        <v>2870266.666666667</v>
      </c>
    </row>
    <row r="25" spans="2:27" s="21" customFormat="1" ht="90" customHeight="1">
      <c r="B25" s="6"/>
      <c r="C25" s="2">
        <v>11</v>
      </c>
      <c r="D25" s="26" t="s">
        <v>28</v>
      </c>
      <c r="E25" s="85"/>
      <c r="F25" s="27">
        <v>110</v>
      </c>
      <c r="G25" s="28">
        <v>7833.333333333333</v>
      </c>
      <c r="H25" s="29">
        <v>3</v>
      </c>
      <c r="I25" s="65"/>
      <c r="J25" s="65"/>
      <c r="K25" s="82">
        <f t="shared" si="0"/>
        <v>0</v>
      </c>
      <c r="L25" s="82">
        <f t="shared" si="1"/>
        <v>0</v>
      </c>
      <c r="M25" s="49" t="s">
        <v>5</v>
      </c>
      <c r="N25" s="50"/>
      <c r="O25" s="50"/>
      <c r="P25" s="7"/>
      <c r="R25" s="61"/>
      <c r="T25" s="2">
        <v>11</v>
      </c>
      <c r="U25" s="26" t="s">
        <v>28</v>
      </c>
      <c r="V25" s="127" t="s">
        <v>54</v>
      </c>
      <c r="W25" s="127" t="s">
        <v>94</v>
      </c>
      <c r="X25" s="128">
        <v>110</v>
      </c>
      <c r="Y25" s="28">
        <v>7833.333333333333</v>
      </c>
      <c r="Z25" s="29">
        <v>3</v>
      </c>
      <c r="AA25" s="28">
        <f t="shared" si="2"/>
        <v>887516.66666666663</v>
      </c>
    </row>
    <row r="26" spans="2:27" s="21" customFormat="1" ht="94.5" customHeight="1">
      <c r="B26" s="6"/>
      <c r="C26" s="2">
        <v>12</v>
      </c>
      <c r="D26" s="26" t="s">
        <v>65</v>
      </c>
      <c r="E26" s="87"/>
      <c r="F26" s="27">
        <v>110</v>
      </c>
      <c r="G26" s="28">
        <v>10800</v>
      </c>
      <c r="H26" s="29">
        <v>3</v>
      </c>
      <c r="I26" s="65"/>
      <c r="J26" s="65"/>
      <c r="K26" s="82">
        <f t="shared" si="0"/>
        <v>0</v>
      </c>
      <c r="L26" s="82">
        <f t="shared" si="1"/>
        <v>0</v>
      </c>
      <c r="M26" s="49" t="s">
        <v>5</v>
      </c>
      <c r="N26" s="50"/>
      <c r="O26" s="50"/>
      <c r="P26" s="7"/>
      <c r="R26" s="61"/>
      <c r="T26" s="2">
        <v>12</v>
      </c>
      <c r="U26" s="26" t="s">
        <v>65</v>
      </c>
      <c r="V26" s="127" t="s">
        <v>54</v>
      </c>
      <c r="W26" s="127" t="s">
        <v>94</v>
      </c>
      <c r="X26" s="128">
        <v>110</v>
      </c>
      <c r="Y26" s="28">
        <v>10800</v>
      </c>
      <c r="Z26" s="29">
        <v>3</v>
      </c>
      <c r="AA26" s="28">
        <f t="shared" si="2"/>
        <v>1223640</v>
      </c>
    </row>
    <row r="27" spans="2:27" s="21" customFormat="1" ht="96.75" customHeight="1">
      <c r="B27" s="6"/>
      <c r="C27" s="2">
        <v>13</v>
      </c>
      <c r="D27" s="26" t="s">
        <v>31</v>
      </c>
      <c r="E27" s="88"/>
      <c r="F27" s="27">
        <v>300</v>
      </c>
      <c r="G27" s="28">
        <v>625</v>
      </c>
      <c r="H27" s="29">
        <v>3</v>
      </c>
      <c r="I27" s="65"/>
      <c r="J27" s="65"/>
      <c r="K27" s="82">
        <f t="shared" si="0"/>
        <v>0</v>
      </c>
      <c r="L27" s="82">
        <f t="shared" si="1"/>
        <v>0</v>
      </c>
      <c r="M27" s="49" t="s">
        <v>5</v>
      </c>
      <c r="N27" s="50"/>
      <c r="O27" s="50"/>
      <c r="P27" s="7"/>
      <c r="R27" s="61"/>
      <c r="T27" s="2">
        <v>13</v>
      </c>
      <c r="U27" s="26" t="s">
        <v>31</v>
      </c>
      <c r="V27" s="127" t="s">
        <v>54</v>
      </c>
      <c r="W27" s="127" t="s">
        <v>94</v>
      </c>
      <c r="X27" s="128">
        <v>300</v>
      </c>
      <c r="Y27" s="28">
        <v>625</v>
      </c>
      <c r="Z27" s="29">
        <v>3</v>
      </c>
      <c r="AA27" s="28">
        <f t="shared" si="2"/>
        <v>193125</v>
      </c>
    </row>
    <row r="28" spans="2:27" s="21" customFormat="1" ht="106.5" customHeight="1">
      <c r="B28" s="6"/>
      <c r="C28" s="2">
        <v>14</v>
      </c>
      <c r="D28" s="32" t="s">
        <v>32</v>
      </c>
      <c r="E28" s="88"/>
      <c r="F28" s="27">
        <v>500</v>
      </c>
      <c r="G28" s="28">
        <v>840</v>
      </c>
      <c r="H28" s="29">
        <v>3</v>
      </c>
      <c r="I28" s="65"/>
      <c r="J28" s="65"/>
      <c r="K28" s="82">
        <f t="shared" si="0"/>
        <v>0</v>
      </c>
      <c r="L28" s="82">
        <f t="shared" si="1"/>
        <v>0</v>
      </c>
      <c r="M28" s="49" t="s">
        <v>5</v>
      </c>
      <c r="N28" s="50"/>
      <c r="O28" s="50"/>
      <c r="P28" s="7"/>
      <c r="R28" s="61"/>
      <c r="T28" s="2">
        <v>14</v>
      </c>
      <c r="U28" s="32" t="s">
        <v>32</v>
      </c>
      <c r="V28" s="127" t="s">
        <v>54</v>
      </c>
      <c r="W28" s="127" t="s">
        <v>94</v>
      </c>
      <c r="X28" s="128">
        <v>500</v>
      </c>
      <c r="Y28" s="28">
        <v>840</v>
      </c>
      <c r="Z28" s="29">
        <v>3</v>
      </c>
      <c r="AA28" s="28">
        <f t="shared" si="2"/>
        <v>432600</v>
      </c>
    </row>
    <row r="29" spans="2:27" s="21" customFormat="1" ht="106.5" customHeight="1">
      <c r="B29" s="6"/>
      <c r="C29" s="2">
        <v>15</v>
      </c>
      <c r="D29" s="32" t="s">
        <v>33</v>
      </c>
      <c r="E29" s="88"/>
      <c r="F29" s="27">
        <v>500</v>
      </c>
      <c r="G29" s="28">
        <v>990</v>
      </c>
      <c r="H29" s="29">
        <v>3</v>
      </c>
      <c r="I29" s="65"/>
      <c r="J29" s="65"/>
      <c r="K29" s="82">
        <f t="shared" si="0"/>
        <v>0</v>
      </c>
      <c r="L29" s="82">
        <f t="shared" si="1"/>
        <v>0</v>
      </c>
      <c r="M29" s="49" t="s">
        <v>5</v>
      </c>
      <c r="N29" s="50"/>
      <c r="O29" s="50"/>
      <c r="P29" s="7"/>
      <c r="R29" s="61"/>
      <c r="T29" s="2">
        <v>15</v>
      </c>
      <c r="U29" s="32" t="s">
        <v>33</v>
      </c>
      <c r="V29" s="127" t="s">
        <v>54</v>
      </c>
      <c r="W29" s="127" t="s">
        <v>94</v>
      </c>
      <c r="X29" s="128">
        <v>500</v>
      </c>
      <c r="Y29" s="28">
        <v>990</v>
      </c>
      <c r="Z29" s="29">
        <v>3</v>
      </c>
      <c r="AA29" s="28">
        <f t="shared" si="2"/>
        <v>509850</v>
      </c>
    </row>
    <row r="30" spans="2:27" s="21" customFormat="1" ht="99" customHeight="1">
      <c r="B30" s="6"/>
      <c r="C30" s="2">
        <v>16</v>
      </c>
      <c r="D30" s="32" t="s">
        <v>66</v>
      </c>
      <c r="E30" s="87"/>
      <c r="F30" s="27">
        <v>100</v>
      </c>
      <c r="G30" s="28">
        <v>8521.3333333333339</v>
      </c>
      <c r="H30" s="29">
        <v>3</v>
      </c>
      <c r="I30" s="65"/>
      <c r="J30" s="65"/>
      <c r="K30" s="82">
        <f t="shared" si="0"/>
        <v>0</v>
      </c>
      <c r="L30" s="82">
        <f t="shared" si="1"/>
        <v>0</v>
      </c>
      <c r="M30" s="49" t="s">
        <v>5</v>
      </c>
      <c r="N30" s="50"/>
      <c r="O30" s="50"/>
      <c r="P30" s="7"/>
      <c r="R30" s="61"/>
      <c r="T30" s="2">
        <v>16</v>
      </c>
      <c r="U30" s="32" t="s">
        <v>66</v>
      </c>
      <c r="V30" s="127" t="s">
        <v>54</v>
      </c>
      <c r="W30" s="127" t="s">
        <v>94</v>
      </c>
      <c r="X30" s="128">
        <v>100</v>
      </c>
      <c r="Y30" s="28">
        <v>8521.3333333333339</v>
      </c>
      <c r="Z30" s="29">
        <v>3</v>
      </c>
      <c r="AA30" s="28">
        <f t="shared" si="2"/>
        <v>877697.33333333337</v>
      </c>
    </row>
    <row r="31" spans="2:27" s="21" customFormat="1" ht="84" customHeight="1">
      <c r="B31" s="6"/>
      <c r="C31" s="2">
        <v>17</v>
      </c>
      <c r="D31" s="26" t="s">
        <v>67</v>
      </c>
      <c r="E31" s="85"/>
      <c r="F31" s="27">
        <v>100</v>
      </c>
      <c r="G31" s="28">
        <v>2826.6666666666665</v>
      </c>
      <c r="H31" s="29">
        <v>3</v>
      </c>
      <c r="I31" s="65"/>
      <c r="J31" s="65"/>
      <c r="K31" s="82">
        <f t="shared" si="0"/>
        <v>0</v>
      </c>
      <c r="L31" s="82">
        <f t="shared" si="1"/>
        <v>0</v>
      </c>
      <c r="M31" s="49" t="s">
        <v>5</v>
      </c>
      <c r="N31" s="50"/>
      <c r="O31" s="50"/>
      <c r="P31" s="7"/>
      <c r="R31" s="61"/>
      <c r="T31" s="2">
        <v>17</v>
      </c>
      <c r="U31" s="26" t="s">
        <v>67</v>
      </c>
      <c r="V31" s="127" t="s">
        <v>54</v>
      </c>
      <c r="W31" s="127" t="s">
        <v>94</v>
      </c>
      <c r="X31" s="128">
        <v>100</v>
      </c>
      <c r="Y31" s="28">
        <v>2826.6666666666665</v>
      </c>
      <c r="Z31" s="29">
        <v>3</v>
      </c>
      <c r="AA31" s="28">
        <f t="shared" si="2"/>
        <v>291146.66666666663</v>
      </c>
    </row>
    <row r="32" spans="2:27" s="21" customFormat="1" ht="65">
      <c r="B32" s="6"/>
      <c r="C32" s="2">
        <v>18</v>
      </c>
      <c r="D32" s="26" t="s">
        <v>68</v>
      </c>
      <c r="E32" s="87"/>
      <c r="F32" s="27">
        <v>120</v>
      </c>
      <c r="G32" s="28">
        <v>2456.6666666666665</v>
      </c>
      <c r="H32" s="29">
        <v>3</v>
      </c>
      <c r="I32" s="65"/>
      <c r="J32" s="65"/>
      <c r="K32" s="82">
        <f t="shared" si="0"/>
        <v>0</v>
      </c>
      <c r="L32" s="82">
        <f t="shared" si="1"/>
        <v>0</v>
      </c>
      <c r="M32" s="49" t="s">
        <v>5</v>
      </c>
      <c r="N32" s="50"/>
      <c r="O32" s="50"/>
      <c r="P32" s="7"/>
      <c r="R32" s="61"/>
      <c r="T32" s="2">
        <v>18</v>
      </c>
      <c r="U32" s="26" t="s">
        <v>68</v>
      </c>
      <c r="V32" s="127" t="s">
        <v>54</v>
      </c>
      <c r="W32" s="127" t="s">
        <v>94</v>
      </c>
      <c r="X32" s="128">
        <v>120</v>
      </c>
      <c r="Y32" s="28">
        <v>2456.6666666666665</v>
      </c>
      <c r="Z32" s="29">
        <v>3</v>
      </c>
      <c r="AA32" s="28">
        <f t="shared" si="2"/>
        <v>303644</v>
      </c>
    </row>
    <row r="33" spans="2:27" s="21" customFormat="1" ht="87.5">
      <c r="B33" s="6"/>
      <c r="C33" s="2">
        <v>19</v>
      </c>
      <c r="D33" s="33" t="s">
        <v>29</v>
      </c>
      <c r="E33" s="89" t="s">
        <v>30</v>
      </c>
      <c r="F33" s="27">
        <v>200</v>
      </c>
      <c r="G33" s="28">
        <v>680</v>
      </c>
      <c r="H33" s="29">
        <v>3</v>
      </c>
      <c r="I33" s="65"/>
      <c r="J33" s="65"/>
      <c r="K33" s="82">
        <f t="shared" si="0"/>
        <v>0</v>
      </c>
      <c r="L33" s="82">
        <f t="shared" si="1"/>
        <v>0</v>
      </c>
      <c r="M33" s="49" t="s">
        <v>5</v>
      </c>
      <c r="N33" s="50"/>
      <c r="O33" s="50"/>
      <c r="P33" s="7"/>
      <c r="R33" s="61"/>
      <c r="T33" s="2">
        <v>19</v>
      </c>
      <c r="U33" s="33" t="s">
        <v>29</v>
      </c>
      <c r="V33" s="127" t="s">
        <v>54</v>
      </c>
      <c r="W33" s="127" t="s">
        <v>94</v>
      </c>
      <c r="X33" s="128">
        <v>200</v>
      </c>
      <c r="Y33" s="28">
        <v>680</v>
      </c>
      <c r="Z33" s="29">
        <v>3</v>
      </c>
      <c r="AA33" s="28">
        <f t="shared" si="2"/>
        <v>140080</v>
      </c>
    </row>
    <row r="34" spans="2:27" s="21" customFormat="1" ht="93">
      <c r="B34" s="6"/>
      <c r="C34" s="2">
        <v>20</v>
      </c>
      <c r="D34" s="26" t="s">
        <v>34</v>
      </c>
      <c r="E34" s="90"/>
      <c r="F34" s="27">
        <v>200</v>
      </c>
      <c r="G34" s="28">
        <v>575</v>
      </c>
      <c r="H34" s="29">
        <v>3</v>
      </c>
      <c r="I34" s="65"/>
      <c r="J34" s="65"/>
      <c r="K34" s="82">
        <f t="shared" si="0"/>
        <v>0</v>
      </c>
      <c r="L34" s="82">
        <f t="shared" si="1"/>
        <v>0</v>
      </c>
      <c r="M34" s="49" t="s">
        <v>5</v>
      </c>
      <c r="N34" s="50"/>
      <c r="O34" s="50"/>
      <c r="P34" s="7"/>
      <c r="R34" s="61"/>
      <c r="T34" s="2">
        <v>20</v>
      </c>
      <c r="U34" s="26" t="s">
        <v>34</v>
      </c>
      <c r="V34" s="127" t="s">
        <v>54</v>
      </c>
      <c r="W34" s="127" t="s">
        <v>94</v>
      </c>
      <c r="X34" s="128">
        <v>200</v>
      </c>
      <c r="Y34" s="28">
        <v>575</v>
      </c>
      <c r="Z34" s="29">
        <v>3</v>
      </c>
      <c r="AA34" s="28">
        <f t="shared" si="2"/>
        <v>118450</v>
      </c>
    </row>
    <row r="35" spans="2:27" s="21" customFormat="1" ht="96.75" customHeight="1">
      <c r="B35" s="6"/>
      <c r="C35" s="2">
        <v>21</v>
      </c>
      <c r="D35" s="26" t="s">
        <v>35</v>
      </c>
      <c r="E35" s="89" t="s">
        <v>30</v>
      </c>
      <c r="F35" s="27">
        <v>500</v>
      </c>
      <c r="G35" s="28">
        <v>315</v>
      </c>
      <c r="H35" s="29">
        <v>3</v>
      </c>
      <c r="I35" s="65"/>
      <c r="J35" s="65"/>
      <c r="K35" s="82">
        <f t="shared" si="0"/>
        <v>0</v>
      </c>
      <c r="L35" s="82">
        <f t="shared" si="1"/>
        <v>0</v>
      </c>
      <c r="M35" s="49" t="s">
        <v>5</v>
      </c>
      <c r="N35" s="50"/>
      <c r="O35" s="50"/>
      <c r="P35" s="7"/>
      <c r="R35" s="61"/>
      <c r="T35" s="2">
        <v>21</v>
      </c>
      <c r="U35" s="26" t="s">
        <v>35</v>
      </c>
      <c r="V35" s="127" t="s">
        <v>54</v>
      </c>
      <c r="W35" s="127" t="s">
        <v>94</v>
      </c>
      <c r="X35" s="128">
        <v>500</v>
      </c>
      <c r="Y35" s="28">
        <v>315</v>
      </c>
      <c r="Z35" s="29">
        <v>3</v>
      </c>
      <c r="AA35" s="28">
        <f t="shared" si="2"/>
        <v>162225</v>
      </c>
    </row>
    <row r="36" spans="2:27" s="21" customFormat="1" ht="63" customHeight="1">
      <c r="B36" s="6"/>
      <c r="C36" s="2">
        <v>22</v>
      </c>
      <c r="D36" s="26" t="s">
        <v>36</v>
      </c>
      <c r="E36" s="89"/>
      <c r="F36" s="27">
        <v>1000</v>
      </c>
      <c r="G36" s="28">
        <v>69.5</v>
      </c>
      <c r="H36" s="29">
        <v>3</v>
      </c>
      <c r="I36" s="65"/>
      <c r="J36" s="65"/>
      <c r="K36" s="82">
        <f t="shared" si="0"/>
        <v>0</v>
      </c>
      <c r="L36" s="82">
        <f t="shared" si="1"/>
        <v>0</v>
      </c>
      <c r="M36" s="49" t="s">
        <v>5</v>
      </c>
      <c r="N36" s="50"/>
      <c r="O36" s="50"/>
      <c r="P36" s="7"/>
      <c r="R36" s="61"/>
      <c r="T36" s="2">
        <v>22</v>
      </c>
      <c r="U36" s="26" t="s">
        <v>36</v>
      </c>
      <c r="V36" s="127" t="s">
        <v>54</v>
      </c>
      <c r="W36" s="127" t="s">
        <v>94</v>
      </c>
      <c r="X36" s="128">
        <v>1000</v>
      </c>
      <c r="Y36" s="28">
        <v>69.5</v>
      </c>
      <c r="Z36" s="29">
        <v>3</v>
      </c>
      <c r="AA36" s="28">
        <f t="shared" si="2"/>
        <v>71585</v>
      </c>
    </row>
    <row r="37" spans="2:27" s="21" customFormat="1" ht="84" customHeight="1">
      <c r="B37" s="6"/>
      <c r="C37" s="2">
        <v>23</v>
      </c>
      <c r="D37" s="26" t="s">
        <v>37</v>
      </c>
      <c r="E37" s="89"/>
      <c r="F37" s="27">
        <v>600</v>
      </c>
      <c r="G37" s="28">
        <v>230</v>
      </c>
      <c r="H37" s="29">
        <v>3</v>
      </c>
      <c r="I37" s="65"/>
      <c r="J37" s="65"/>
      <c r="K37" s="82">
        <f t="shared" si="0"/>
        <v>0</v>
      </c>
      <c r="L37" s="82">
        <f t="shared" si="1"/>
        <v>0</v>
      </c>
      <c r="M37" s="49" t="s">
        <v>5</v>
      </c>
      <c r="N37" s="50"/>
      <c r="O37" s="50"/>
      <c r="P37" s="7"/>
      <c r="R37" s="61"/>
      <c r="T37" s="2">
        <v>23</v>
      </c>
      <c r="U37" s="26" t="s">
        <v>37</v>
      </c>
      <c r="V37" s="127" t="s">
        <v>54</v>
      </c>
      <c r="W37" s="127" t="s">
        <v>94</v>
      </c>
      <c r="X37" s="128">
        <v>600</v>
      </c>
      <c r="Y37" s="28">
        <v>230</v>
      </c>
      <c r="Z37" s="29">
        <v>3</v>
      </c>
      <c r="AA37" s="28">
        <f t="shared" si="2"/>
        <v>142140</v>
      </c>
    </row>
    <row r="38" spans="2:27" s="21" customFormat="1" ht="65">
      <c r="B38" s="6"/>
      <c r="C38" s="2">
        <v>24</v>
      </c>
      <c r="D38" s="26" t="s">
        <v>38</v>
      </c>
      <c r="E38" s="89"/>
      <c r="F38" s="27">
        <v>5000</v>
      </c>
      <c r="G38" s="28">
        <v>54</v>
      </c>
      <c r="H38" s="29">
        <v>3</v>
      </c>
      <c r="I38" s="65"/>
      <c r="J38" s="65"/>
      <c r="K38" s="82">
        <f t="shared" si="0"/>
        <v>0</v>
      </c>
      <c r="L38" s="82">
        <f t="shared" si="1"/>
        <v>0</v>
      </c>
      <c r="M38" s="49" t="s">
        <v>5</v>
      </c>
      <c r="N38" s="50"/>
      <c r="O38" s="50"/>
      <c r="P38" s="7"/>
      <c r="R38" s="61"/>
      <c r="T38" s="2">
        <v>24</v>
      </c>
      <c r="U38" s="26" t="s">
        <v>38</v>
      </c>
      <c r="V38" s="127" t="s">
        <v>54</v>
      </c>
      <c r="W38" s="127" t="s">
        <v>94</v>
      </c>
      <c r="X38" s="128">
        <v>5000</v>
      </c>
      <c r="Y38" s="28">
        <v>54</v>
      </c>
      <c r="Z38" s="29">
        <v>3</v>
      </c>
      <c r="AA38" s="28">
        <f t="shared" si="2"/>
        <v>278100</v>
      </c>
    </row>
    <row r="39" spans="2:27" s="21" customFormat="1" ht="84.65" customHeight="1">
      <c r="B39" s="6"/>
      <c r="C39" s="2">
        <v>25</v>
      </c>
      <c r="D39" s="26" t="s">
        <v>39</v>
      </c>
      <c r="E39" s="89"/>
      <c r="F39" s="27">
        <v>10</v>
      </c>
      <c r="G39" s="28">
        <v>8900</v>
      </c>
      <c r="H39" s="29">
        <v>3</v>
      </c>
      <c r="I39" s="65"/>
      <c r="J39" s="65"/>
      <c r="K39" s="82">
        <f t="shared" si="0"/>
        <v>0</v>
      </c>
      <c r="L39" s="82">
        <f t="shared" si="1"/>
        <v>0</v>
      </c>
      <c r="M39" s="49" t="s">
        <v>5</v>
      </c>
      <c r="N39" s="50"/>
      <c r="O39" s="50"/>
      <c r="P39" s="7"/>
      <c r="R39" s="61"/>
      <c r="T39" s="2">
        <v>25</v>
      </c>
      <c r="U39" s="26" t="s">
        <v>39</v>
      </c>
      <c r="V39" s="127" t="s">
        <v>54</v>
      </c>
      <c r="W39" s="127" t="s">
        <v>94</v>
      </c>
      <c r="X39" s="128">
        <v>10</v>
      </c>
      <c r="Y39" s="28">
        <v>8900</v>
      </c>
      <c r="Z39" s="29">
        <v>3</v>
      </c>
      <c r="AA39" s="28">
        <f t="shared" si="2"/>
        <v>91670</v>
      </c>
    </row>
    <row r="40" spans="2:27" s="21" customFormat="1" ht="65">
      <c r="B40" s="6"/>
      <c r="C40" s="2">
        <v>26</v>
      </c>
      <c r="D40" s="26" t="s">
        <v>40</v>
      </c>
      <c r="E40" s="88"/>
      <c r="F40" s="27">
        <v>500</v>
      </c>
      <c r="G40" s="28">
        <v>1350</v>
      </c>
      <c r="H40" s="29">
        <v>3</v>
      </c>
      <c r="I40" s="65"/>
      <c r="J40" s="65"/>
      <c r="K40" s="82">
        <f t="shared" si="0"/>
        <v>0</v>
      </c>
      <c r="L40" s="82">
        <f t="shared" si="1"/>
        <v>0</v>
      </c>
      <c r="M40" s="49" t="s">
        <v>5</v>
      </c>
      <c r="N40" s="50"/>
      <c r="O40" s="50"/>
      <c r="P40" s="7"/>
      <c r="R40" s="61"/>
      <c r="T40" s="2">
        <v>26</v>
      </c>
      <c r="U40" s="26" t="s">
        <v>40</v>
      </c>
      <c r="V40" s="127" t="s">
        <v>54</v>
      </c>
      <c r="W40" s="127" t="s">
        <v>94</v>
      </c>
      <c r="X40" s="128">
        <v>500</v>
      </c>
      <c r="Y40" s="28">
        <v>1350</v>
      </c>
      <c r="Z40" s="29">
        <v>3</v>
      </c>
      <c r="AA40" s="28">
        <f t="shared" si="2"/>
        <v>695250</v>
      </c>
    </row>
    <row r="41" spans="2:27" s="21" customFormat="1" ht="97.5" customHeight="1">
      <c r="B41" s="6"/>
      <c r="C41" s="2">
        <v>27</v>
      </c>
      <c r="D41" s="26" t="s">
        <v>41</v>
      </c>
      <c r="E41" s="86"/>
      <c r="F41" s="27">
        <v>150</v>
      </c>
      <c r="G41" s="28">
        <v>656.66666666666663</v>
      </c>
      <c r="H41" s="29">
        <v>3</v>
      </c>
      <c r="I41" s="65"/>
      <c r="J41" s="65"/>
      <c r="K41" s="82">
        <f t="shared" si="0"/>
        <v>0</v>
      </c>
      <c r="L41" s="82">
        <f t="shared" si="1"/>
        <v>0</v>
      </c>
      <c r="M41" s="49" t="s">
        <v>5</v>
      </c>
      <c r="N41" s="50"/>
      <c r="O41" s="50"/>
      <c r="P41" s="7"/>
      <c r="R41" s="61"/>
      <c r="T41" s="2">
        <v>27</v>
      </c>
      <c r="U41" s="26" t="s">
        <v>41</v>
      </c>
      <c r="V41" s="127" t="s">
        <v>54</v>
      </c>
      <c r="W41" s="127" t="s">
        <v>94</v>
      </c>
      <c r="X41" s="128">
        <v>150</v>
      </c>
      <c r="Y41" s="28">
        <v>656.66666666666663</v>
      </c>
      <c r="Z41" s="29">
        <v>3</v>
      </c>
      <c r="AA41" s="28">
        <f t="shared" si="2"/>
        <v>101455</v>
      </c>
    </row>
    <row r="42" spans="2:27" s="21" customFormat="1" ht="76.5" customHeight="1">
      <c r="B42" s="6"/>
      <c r="C42" s="2">
        <v>28</v>
      </c>
      <c r="D42" s="26" t="s">
        <v>42</v>
      </c>
      <c r="E42" s="89"/>
      <c r="F42" s="27">
        <v>150</v>
      </c>
      <c r="G42" s="28">
        <v>596.66666666666663</v>
      </c>
      <c r="H42" s="29">
        <v>3</v>
      </c>
      <c r="I42" s="65"/>
      <c r="J42" s="65"/>
      <c r="K42" s="82">
        <f t="shared" si="0"/>
        <v>0</v>
      </c>
      <c r="L42" s="82">
        <f t="shared" si="1"/>
        <v>0</v>
      </c>
      <c r="M42" s="49" t="s">
        <v>5</v>
      </c>
      <c r="N42" s="50"/>
      <c r="O42" s="50"/>
      <c r="P42" s="7"/>
      <c r="R42" s="61"/>
      <c r="T42" s="2">
        <v>28</v>
      </c>
      <c r="U42" s="26" t="s">
        <v>42</v>
      </c>
      <c r="V42" s="127" t="s">
        <v>54</v>
      </c>
      <c r="W42" s="127" t="s">
        <v>94</v>
      </c>
      <c r="X42" s="128">
        <v>150</v>
      </c>
      <c r="Y42" s="28">
        <v>596.66666666666663</v>
      </c>
      <c r="Z42" s="29">
        <v>3</v>
      </c>
      <c r="AA42" s="28">
        <f t="shared" si="2"/>
        <v>92185</v>
      </c>
    </row>
    <row r="43" spans="2:27" s="21" customFormat="1" ht="93">
      <c r="B43" s="6"/>
      <c r="C43" s="2">
        <v>29</v>
      </c>
      <c r="D43" s="26" t="s">
        <v>43</v>
      </c>
      <c r="E43" s="89" t="s">
        <v>44</v>
      </c>
      <c r="F43" s="27">
        <v>100</v>
      </c>
      <c r="G43" s="28">
        <v>8570</v>
      </c>
      <c r="H43" s="29">
        <v>3</v>
      </c>
      <c r="I43" s="65"/>
      <c r="J43" s="65"/>
      <c r="K43" s="82">
        <f t="shared" si="0"/>
        <v>0</v>
      </c>
      <c r="L43" s="82">
        <f t="shared" si="1"/>
        <v>0</v>
      </c>
      <c r="M43" s="49" t="s">
        <v>5</v>
      </c>
      <c r="N43" s="50"/>
      <c r="O43" s="50"/>
      <c r="P43" s="7"/>
      <c r="R43" s="61"/>
      <c r="T43" s="2">
        <v>29</v>
      </c>
      <c r="U43" s="26" t="s">
        <v>43</v>
      </c>
      <c r="V43" s="127" t="s">
        <v>54</v>
      </c>
      <c r="W43" s="127" t="s">
        <v>94</v>
      </c>
      <c r="X43" s="128">
        <v>100</v>
      </c>
      <c r="Y43" s="28">
        <v>8570</v>
      </c>
      <c r="Z43" s="29">
        <v>3</v>
      </c>
      <c r="AA43" s="28">
        <f t="shared" si="2"/>
        <v>882710</v>
      </c>
    </row>
    <row r="44" spans="2:27" s="21" customFormat="1" ht="77.5">
      <c r="B44" s="6"/>
      <c r="C44" s="2">
        <v>30</v>
      </c>
      <c r="D44" s="34" t="s">
        <v>45</v>
      </c>
      <c r="E44" s="84" t="s">
        <v>46</v>
      </c>
      <c r="F44" s="27">
        <v>200</v>
      </c>
      <c r="G44" s="28">
        <v>7623.333333333333</v>
      </c>
      <c r="H44" s="29">
        <v>3</v>
      </c>
      <c r="I44" s="65"/>
      <c r="J44" s="65"/>
      <c r="K44" s="82">
        <f t="shared" si="0"/>
        <v>0</v>
      </c>
      <c r="L44" s="82">
        <f t="shared" si="1"/>
        <v>0</v>
      </c>
      <c r="M44" s="49" t="s">
        <v>5</v>
      </c>
      <c r="N44" s="50"/>
      <c r="O44" s="50"/>
      <c r="P44" s="7"/>
      <c r="R44" s="61"/>
      <c r="T44" s="2">
        <v>30</v>
      </c>
      <c r="U44" s="34" t="s">
        <v>45</v>
      </c>
      <c r="V44" s="127" t="s">
        <v>54</v>
      </c>
      <c r="W44" s="127" t="s">
        <v>94</v>
      </c>
      <c r="X44" s="128">
        <v>200</v>
      </c>
      <c r="Y44" s="28">
        <v>7623.333333333333</v>
      </c>
      <c r="Z44" s="29">
        <v>3</v>
      </c>
      <c r="AA44" s="28">
        <f t="shared" si="2"/>
        <v>1570406.6666666665</v>
      </c>
    </row>
    <row r="45" spans="2:27" s="21" customFormat="1" ht="77.5">
      <c r="B45" s="6"/>
      <c r="C45" s="2">
        <v>31</v>
      </c>
      <c r="D45" s="26" t="s">
        <v>47</v>
      </c>
      <c r="E45" s="87"/>
      <c r="F45" s="27">
        <v>200</v>
      </c>
      <c r="G45" s="28">
        <v>7866.666666666667</v>
      </c>
      <c r="H45" s="29">
        <v>3</v>
      </c>
      <c r="I45" s="65"/>
      <c r="J45" s="65"/>
      <c r="K45" s="82">
        <f t="shared" si="0"/>
        <v>0</v>
      </c>
      <c r="L45" s="82">
        <f t="shared" si="1"/>
        <v>0</v>
      </c>
      <c r="M45" s="49" t="s">
        <v>5</v>
      </c>
      <c r="N45" s="50"/>
      <c r="O45" s="50"/>
      <c r="P45" s="7"/>
      <c r="R45" s="61"/>
      <c r="T45" s="2">
        <v>31</v>
      </c>
      <c r="U45" s="26" t="s">
        <v>47</v>
      </c>
      <c r="V45" s="127" t="s">
        <v>54</v>
      </c>
      <c r="W45" s="127" t="s">
        <v>94</v>
      </c>
      <c r="X45" s="128">
        <v>200</v>
      </c>
      <c r="Y45" s="28">
        <v>7866.666666666667</v>
      </c>
      <c r="Z45" s="29">
        <v>3</v>
      </c>
      <c r="AA45" s="28">
        <f t="shared" si="2"/>
        <v>1620533.3333333335</v>
      </c>
    </row>
    <row r="46" spans="2:27" s="21" customFormat="1" ht="93">
      <c r="B46" s="6"/>
      <c r="C46" s="2">
        <v>32</v>
      </c>
      <c r="D46" s="26" t="s">
        <v>69</v>
      </c>
      <c r="E46" s="85"/>
      <c r="F46" s="27">
        <v>50</v>
      </c>
      <c r="G46" s="28">
        <v>41500</v>
      </c>
      <c r="H46" s="29">
        <v>3</v>
      </c>
      <c r="I46" s="65"/>
      <c r="J46" s="65"/>
      <c r="K46" s="82">
        <f t="shared" si="0"/>
        <v>0</v>
      </c>
      <c r="L46" s="82">
        <f t="shared" si="1"/>
        <v>0</v>
      </c>
      <c r="M46" s="49" t="s">
        <v>5</v>
      </c>
      <c r="N46" s="50"/>
      <c r="O46" s="50"/>
      <c r="P46" s="7"/>
      <c r="R46" s="61"/>
      <c r="T46" s="2">
        <v>32</v>
      </c>
      <c r="U46" s="26" t="s">
        <v>69</v>
      </c>
      <c r="V46" s="127" t="s">
        <v>54</v>
      </c>
      <c r="W46" s="127" t="s">
        <v>94</v>
      </c>
      <c r="X46" s="128">
        <v>50</v>
      </c>
      <c r="Y46" s="28">
        <v>41500</v>
      </c>
      <c r="Z46" s="29">
        <v>3</v>
      </c>
      <c r="AA46" s="28">
        <f t="shared" si="2"/>
        <v>2137250</v>
      </c>
    </row>
    <row r="47" spans="2:27" s="21" customFormat="1" ht="77.5">
      <c r="B47" s="6"/>
      <c r="C47" s="2">
        <v>33</v>
      </c>
      <c r="D47" s="26" t="s">
        <v>70</v>
      </c>
      <c r="E47" s="88"/>
      <c r="F47" s="27">
        <v>50</v>
      </c>
      <c r="G47" s="28">
        <v>37833.333333333336</v>
      </c>
      <c r="H47" s="29">
        <v>3</v>
      </c>
      <c r="I47" s="65"/>
      <c r="J47" s="65"/>
      <c r="K47" s="82">
        <f t="shared" si="0"/>
        <v>0</v>
      </c>
      <c r="L47" s="82">
        <f t="shared" si="1"/>
        <v>0</v>
      </c>
      <c r="M47" s="49" t="s">
        <v>5</v>
      </c>
      <c r="N47" s="50"/>
      <c r="O47" s="50"/>
      <c r="P47" s="7"/>
      <c r="R47" s="61"/>
      <c r="T47" s="2">
        <v>33</v>
      </c>
      <c r="U47" s="26" t="s">
        <v>70</v>
      </c>
      <c r="V47" s="127" t="s">
        <v>54</v>
      </c>
      <c r="W47" s="127" t="s">
        <v>94</v>
      </c>
      <c r="X47" s="128">
        <v>50</v>
      </c>
      <c r="Y47" s="28">
        <v>37833.333333333336</v>
      </c>
      <c r="Z47" s="29">
        <v>3</v>
      </c>
      <c r="AA47" s="28">
        <f t="shared" si="2"/>
        <v>1948416.6666666667</v>
      </c>
    </row>
    <row r="48" spans="2:27" s="21" customFormat="1" ht="124">
      <c r="B48" s="6"/>
      <c r="C48" s="2">
        <v>34</v>
      </c>
      <c r="D48" s="34" t="s">
        <v>48</v>
      </c>
      <c r="E48" s="85"/>
      <c r="F48" s="27">
        <v>50</v>
      </c>
      <c r="G48" s="28">
        <v>28800</v>
      </c>
      <c r="H48" s="29">
        <v>3</v>
      </c>
      <c r="I48" s="65"/>
      <c r="J48" s="65"/>
      <c r="K48" s="82">
        <f t="shared" si="0"/>
        <v>0</v>
      </c>
      <c r="L48" s="82">
        <f t="shared" si="1"/>
        <v>0</v>
      </c>
      <c r="M48" s="49" t="s">
        <v>5</v>
      </c>
      <c r="N48" s="50"/>
      <c r="O48" s="50"/>
      <c r="P48" s="7"/>
      <c r="R48" s="61"/>
      <c r="T48" s="2">
        <v>34</v>
      </c>
      <c r="U48" s="34" t="s">
        <v>48</v>
      </c>
      <c r="V48" s="127" t="s">
        <v>54</v>
      </c>
      <c r="W48" s="127" t="s">
        <v>94</v>
      </c>
      <c r="X48" s="128">
        <v>50</v>
      </c>
      <c r="Y48" s="28">
        <v>28800</v>
      </c>
      <c r="Z48" s="29">
        <v>3</v>
      </c>
      <c r="AA48" s="28">
        <f t="shared" si="2"/>
        <v>1483200</v>
      </c>
    </row>
    <row r="49" spans="2:27" s="21" customFormat="1" ht="84" customHeight="1">
      <c r="B49" s="6"/>
      <c r="C49" s="2">
        <v>35</v>
      </c>
      <c r="D49" s="26" t="s">
        <v>71</v>
      </c>
      <c r="E49" s="91" t="s">
        <v>72</v>
      </c>
      <c r="F49" s="27">
        <v>80</v>
      </c>
      <c r="G49" s="28">
        <v>2376.6666666666665</v>
      </c>
      <c r="H49" s="29">
        <v>3</v>
      </c>
      <c r="I49" s="65"/>
      <c r="J49" s="65"/>
      <c r="K49" s="82">
        <f t="shared" si="0"/>
        <v>0</v>
      </c>
      <c r="L49" s="82">
        <f t="shared" si="1"/>
        <v>0</v>
      </c>
      <c r="M49" s="49" t="s">
        <v>5</v>
      </c>
      <c r="N49" s="50"/>
      <c r="O49" s="50"/>
      <c r="P49" s="7"/>
      <c r="R49" s="61"/>
      <c r="T49" s="2">
        <v>35</v>
      </c>
      <c r="U49" s="26" t="s">
        <v>71</v>
      </c>
      <c r="V49" s="127" t="s">
        <v>54</v>
      </c>
      <c r="W49" s="127" t="s">
        <v>94</v>
      </c>
      <c r="X49" s="128">
        <v>80</v>
      </c>
      <c r="Y49" s="28">
        <v>2376.6666666666665</v>
      </c>
      <c r="Z49" s="29">
        <v>3</v>
      </c>
      <c r="AA49" s="28">
        <f t="shared" si="2"/>
        <v>195837.33333333331</v>
      </c>
    </row>
    <row r="50" spans="2:27" s="21" customFormat="1" ht="78.75" customHeight="1">
      <c r="B50" s="6"/>
      <c r="C50" s="2">
        <v>36</v>
      </c>
      <c r="D50" s="26" t="s">
        <v>73</v>
      </c>
      <c r="E50" s="85"/>
      <c r="F50" s="27">
        <v>70</v>
      </c>
      <c r="G50" s="28">
        <v>1743.3333333333333</v>
      </c>
      <c r="H50" s="29">
        <v>3</v>
      </c>
      <c r="I50" s="65"/>
      <c r="J50" s="65"/>
      <c r="K50" s="82">
        <f t="shared" si="0"/>
        <v>0</v>
      </c>
      <c r="L50" s="82">
        <f t="shared" si="1"/>
        <v>0</v>
      </c>
      <c r="M50" s="49" t="s">
        <v>5</v>
      </c>
      <c r="N50" s="50"/>
      <c r="O50" s="50"/>
      <c r="P50" s="7"/>
      <c r="R50" s="61"/>
      <c r="T50" s="2">
        <v>36</v>
      </c>
      <c r="U50" s="26" t="s">
        <v>73</v>
      </c>
      <c r="V50" s="127" t="s">
        <v>54</v>
      </c>
      <c r="W50" s="127" t="s">
        <v>94</v>
      </c>
      <c r="X50" s="128">
        <v>70</v>
      </c>
      <c r="Y50" s="28">
        <v>1743.3333333333333</v>
      </c>
      <c r="Z50" s="29">
        <v>3</v>
      </c>
      <c r="AA50" s="28">
        <f t="shared" si="2"/>
        <v>125694.33333333333</v>
      </c>
    </row>
    <row r="51" spans="2:27" s="21" customFormat="1" ht="117.75" customHeight="1">
      <c r="B51" s="6"/>
      <c r="C51" s="2">
        <v>37</v>
      </c>
      <c r="D51" s="26" t="s">
        <v>93</v>
      </c>
      <c r="E51" s="87"/>
      <c r="F51" s="27">
        <v>200</v>
      </c>
      <c r="G51" s="28">
        <v>1906.6666666666667</v>
      </c>
      <c r="H51" s="29">
        <v>3</v>
      </c>
      <c r="I51" s="65"/>
      <c r="J51" s="65"/>
      <c r="K51" s="82">
        <f t="shared" si="0"/>
        <v>0</v>
      </c>
      <c r="L51" s="82">
        <f t="shared" si="1"/>
        <v>0</v>
      </c>
      <c r="M51" s="49" t="s">
        <v>5</v>
      </c>
      <c r="N51" s="50"/>
      <c r="O51" s="50"/>
      <c r="P51" s="7"/>
      <c r="R51" s="61"/>
      <c r="T51" s="2">
        <v>37</v>
      </c>
      <c r="U51" s="26" t="s">
        <v>93</v>
      </c>
      <c r="V51" s="127" t="s">
        <v>54</v>
      </c>
      <c r="W51" s="127" t="s">
        <v>94</v>
      </c>
      <c r="X51" s="128">
        <v>200</v>
      </c>
      <c r="Y51" s="28">
        <v>1906.6666666666667</v>
      </c>
      <c r="Z51" s="29">
        <v>3</v>
      </c>
      <c r="AA51" s="28">
        <f t="shared" si="2"/>
        <v>392773.33333333337</v>
      </c>
    </row>
    <row r="52" spans="2:27" s="21" customFormat="1" ht="84" customHeight="1">
      <c r="B52" s="6"/>
      <c r="C52" s="2">
        <v>38</v>
      </c>
      <c r="D52" s="34" t="s">
        <v>74</v>
      </c>
      <c r="E52" s="85"/>
      <c r="F52" s="27">
        <v>80</v>
      </c>
      <c r="G52" s="28">
        <v>1603.3333333333333</v>
      </c>
      <c r="H52" s="29">
        <v>3</v>
      </c>
      <c r="I52" s="65"/>
      <c r="J52" s="65"/>
      <c r="K52" s="82">
        <f t="shared" si="0"/>
        <v>0</v>
      </c>
      <c r="L52" s="82">
        <f t="shared" si="1"/>
        <v>0</v>
      </c>
      <c r="M52" s="49" t="s">
        <v>5</v>
      </c>
      <c r="N52" s="50"/>
      <c r="O52" s="50"/>
      <c r="P52" s="7"/>
      <c r="R52" s="61"/>
      <c r="T52" s="2">
        <v>38</v>
      </c>
      <c r="U52" s="34" t="s">
        <v>74</v>
      </c>
      <c r="V52" s="127" t="s">
        <v>54</v>
      </c>
      <c r="W52" s="127" t="s">
        <v>94</v>
      </c>
      <c r="X52" s="128">
        <v>80</v>
      </c>
      <c r="Y52" s="28">
        <v>1603.3333333333333</v>
      </c>
      <c r="Z52" s="29">
        <v>3</v>
      </c>
      <c r="AA52" s="28">
        <f t="shared" si="2"/>
        <v>132114.66666666666</v>
      </c>
    </row>
    <row r="53" spans="2:27" s="21" customFormat="1" ht="78.75" customHeight="1">
      <c r="B53" s="6"/>
      <c r="C53" s="2">
        <v>39</v>
      </c>
      <c r="D53" s="35" t="s">
        <v>75</v>
      </c>
      <c r="E53" s="87"/>
      <c r="F53" s="27">
        <v>100</v>
      </c>
      <c r="G53" s="28">
        <v>1476.6666666666667</v>
      </c>
      <c r="H53" s="29">
        <v>3</v>
      </c>
      <c r="I53" s="65"/>
      <c r="J53" s="65"/>
      <c r="K53" s="82">
        <f t="shared" si="0"/>
        <v>0</v>
      </c>
      <c r="L53" s="82">
        <f t="shared" si="1"/>
        <v>0</v>
      </c>
      <c r="M53" s="49" t="s">
        <v>5</v>
      </c>
      <c r="N53" s="50"/>
      <c r="O53" s="50"/>
      <c r="P53" s="7"/>
      <c r="R53" s="61"/>
      <c r="T53" s="2">
        <v>39</v>
      </c>
      <c r="U53" s="35" t="s">
        <v>75</v>
      </c>
      <c r="V53" s="127" t="s">
        <v>54</v>
      </c>
      <c r="W53" s="127" t="s">
        <v>94</v>
      </c>
      <c r="X53" s="128">
        <v>100</v>
      </c>
      <c r="Y53" s="28">
        <v>1476.6666666666667</v>
      </c>
      <c r="Z53" s="29">
        <v>3</v>
      </c>
      <c r="AA53" s="28">
        <f t="shared" si="2"/>
        <v>152096.66666666669</v>
      </c>
    </row>
    <row r="54" spans="2:27" s="21" customFormat="1" ht="77.5">
      <c r="B54" s="6"/>
      <c r="C54" s="2">
        <v>40</v>
      </c>
      <c r="D54" s="26" t="s">
        <v>76</v>
      </c>
      <c r="E54" s="85"/>
      <c r="F54" s="27">
        <v>150</v>
      </c>
      <c r="G54" s="28">
        <v>1496.6666666666667</v>
      </c>
      <c r="H54" s="29">
        <v>3</v>
      </c>
      <c r="I54" s="65"/>
      <c r="J54" s="65"/>
      <c r="K54" s="82">
        <f t="shared" si="0"/>
        <v>0</v>
      </c>
      <c r="L54" s="82">
        <f t="shared" si="1"/>
        <v>0</v>
      </c>
      <c r="M54" s="49" t="s">
        <v>5</v>
      </c>
      <c r="N54" s="50"/>
      <c r="O54" s="50"/>
      <c r="P54" s="7"/>
      <c r="R54" s="61"/>
      <c r="T54" s="2">
        <v>40</v>
      </c>
      <c r="U54" s="26" t="s">
        <v>76</v>
      </c>
      <c r="V54" s="127" t="s">
        <v>54</v>
      </c>
      <c r="W54" s="127" t="s">
        <v>94</v>
      </c>
      <c r="X54" s="128">
        <v>150</v>
      </c>
      <c r="Y54" s="28">
        <v>1496.6666666666667</v>
      </c>
      <c r="Z54" s="29">
        <v>3</v>
      </c>
      <c r="AA54" s="28">
        <f t="shared" si="2"/>
        <v>231235</v>
      </c>
    </row>
    <row r="55" spans="2:27" s="21" customFormat="1" ht="65">
      <c r="B55" s="6"/>
      <c r="C55" s="2">
        <v>41</v>
      </c>
      <c r="D55" s="26" t="s">
        <v>77</v>
      </c>
      <c r="E55" s="87"/>
      <c r="F55" s="27">
        <v>100</v>
      </c>
      <c r="G55" s="28">
        <v>1271.6666666666667</v>
      </c>
      <c r="H55" s="29">
        <v>3</v>
      </c>
      <c r="I55" s="65"/>
      <c r="J55" s="65"/>
      <c r="K55" s="82">
        <f t="shared" si="0"/>
        <v>0</v>
      </c>
      <c r="L55" s="82">
        <f t="shared" si="1"/>
        <v>0</v>
      </c>
      <c r="M55" s="49" t="s">
        <v>5</v>
      </c>
      <c r="N55" s="50"/>
      <c r="O55" s="50"/>
      <c r="P55" s="7"/>
      <c r="R55" s="61"/>
      <c r="T55" s="2">
        <v>41</v>
      </c>
      <c r="U55" s="26" t="s">
        <v>77</v>
      </c>
      <c r="V55" s="127" t="s">
        <v>54</v>
      </c>
      <c r="W55" s="127" t="s">
        <v>94</v>
      </c>
      <c r="X55" s="128">
        <v>100</v>
      </c>
      <c r="Y55" s="28">
        <v>1271.6666666666667</v>
      </c>
      <c r="Z55" s="29">
        <v>3</v>
      </c>
      <c r="AA55" s="28">
        <f t="shared" si="2"/>
        <v>130981.66666666667</v>
      </c>
    </row>
    <row r="56" spans="2:27" s="21" customFormat="1" ht="81" customHeight="1">
      <c r="B56" s="6"/>
      <c r="C56" s="2">
        <v>42</v>
      </c>
      <c r="D56" s="26" t="s">
        <v>78</v>
      </c>
      <c r="E56" s="87"/>
      <c r="F56" s="27">
        <v>80</v>
      </c>
      <c r="G56" s="28">
        <v>1620</v>
      </c>
      <c r="H56" s="29">
        <v>3</v>
      </c>
      <c r="I56" s="65"/>
      <c r="J56" s="65"/>
      <c r="K56" s="82">
        <f t="shared" si="0"/>
        <v>0</v>
      </c>
      <c r="L56" s="82">
        <f t="shared" si="1"/>
        <v>0</v>
      </c>
      <c r="M56" s="49" t="s">
        <v>5</v>
      </c>
      <c r="N56" s="50"/>
      <c r="O56" s="50"/>
      <c r="P56" s="7"/>
      <c r="R56" s="61"/>
      <c r="T56" s="2">
        <v>42</v>
      </c>
      <c r="U56" s="26" t="s">
        <v>78</v>
      </c>
      <c r="V56" s="127" t="s">
        <v>54</v>
      </c>
      <c r="W56" s="127" t="s">
        <v>94</v>
      </c>
      <c r="X56" s="128">
        <v>80</v>
      </c>
      <c r="Y56" s="28">
        <v>1620</v>
      </c>
      <c r="Z56" s="29">
        <v>3</v>
      </c>
      <c r="AA56" s="28">
        <f t="shared" si="2"/>
        <v>133488</v>
      </c>
    </row>
    <row r="57" spans="2:27" ht="117.75" customHeight="1">
      <c r="B57" s="6"/>
      <c r="C57" s="2">
        <v>43</v>
      </c>
      <c r="D57" s="26" t="s">
        <v>79</v>
      </c>
      <c r="E57" s="85"/>
      <c r="F57" s="27">
        <v>200</v>
      </c>
      <c r="G57" s="28">
        <v>1704.6666666666667</v>
      </c>
      <c r="H57" s="29">
        <v>3</v>
      </c>
      <c r="I57" s="65"/>
      <c r="J57" s="65"/>
      <c r="K57" s="82">
        <f t="shared" si="0"/>
        <v>0</v>
      </c>
      <c r="L57" s="82">
        <f t="shared" si="1"/>
        <v>0</v>
      </c>
      <c r="M57" s="49" t="s">
        <v>5</v>
      </c>
      <c r="N57" s="50"/>
      <c r="O57" s="50"/>
      <c r="P57" s="7"/>
      <c r="T57" s="2">
        <v>43</v>
      </c>
      <c r="U57" s="26" t="s">
        <v>79</v>
      </c>
      <c r="V57" s="127" t="s">
        <v>54</v>
      </c>
      <c r="W57" s="127" t="s">
        <v>94</v>
      </c>
      <c r="X57" s="128">
        <v>200</v>
      </c>
      <c r="Y57" s="28">
        <v>1704.6666666666667</v>
      </c>
      <c r="Z57" s="29">
        <v>3</v>
      </c>
      <c r="AA57" s="28">
        <f t="shared" si="2"/>
        <v>351161.33333333337</v>
      </c>
    </row>
    <row r="58" spans="2:27" ht="91.5" customHeight="1">
      <c r="B58" s="6"/>
      <c r="C58" s="2">
        <v>44</v>
      </c>
      <c r="D58" s="36" t="s">
        <v>80</v>
      </c>
      <c r="E58" s="87"/>
      <c r="F58" s="27">
        <v>200</v>
      </c>
      <c r="G58" s="28">
        <v>1080</v>
      </c>
      <c r="H58" s="29">
        <v>3</v>
      </c>
      <c r="I58" s="65"/>
      <c r="J58" s="65"/>
      <c r="K58" s="82">
        <f t="shared" si="0"/>
        <v>0</v>
      </c>
      <c r="L58" s="82">
        <f t="shared" si="1"/>
        <v>0</v>
      </c>
      <c r="M58" s="49" t="s">
        <v>5</v>
      </c>
      <c r="N58" s="50"/>
      <c r="O58" s="50"/>
      <c r="P58" s="7"/>
      <c r="T58" s="2">
        <v>44</v>
      </c>
      <c r="U58" s="36" t="s">
        <v>80</v>
      </c>
      <c r="V58" s="127" t="s">
        <v>54</v>
      </c>
      <c r="W58" s="127" t="s">
        <v>94</v>
      </c>
      <c r="X58" s="128">
        <v>200</v>
      </c>
      <c r="Y58" s="28">
        <v>1080</v>
      </c>
      <c r="Z58" s="29">
        <v>3</v>
      </c>
      <c r="AA58" s="28">
        <f t="shared" si="2"/>
        <v>222480</v>
      </c>
    </row>
    <row r="59" spans="2:27" ht="77.5">
      <c r="B59" s="6"/>
      <c r="C59" s="2">
        <v>45</v>
      </c>
      <c r="D59" s="26" t="s">
        <v>81</v>
      </c>
      <c r="E59" s="87"/>
      <c r="F59" s="27">
        <v>200</v>
      </c>
      <c r="G59" s="28">
        <v>1183.3333333333333</v>
      </c>
      <c r="H59" s="29">
        <v>3</v>
      </c>
      <c r="I59" s="65"/>
      <c r="J59" s="65"/>
      <c r="K59" s="82">
        <f t="shared" si="0"/>
        <v>0</v>
      </c>
      <c r="L59" s="82">
        <f t="shared" si="1"/>
        <v>0</v>
      </c>
      <c r="M59" s="49" t="s">
        <v>5</v>
      </c>
      <c r="N59" s="50"/>
      <c r="O59" s="50"/>
      <c r="P59" s="7"/>
      <c r="T59" s="2">
        <v>45</v>
      </c>
      <c r="U59" s="26" t="s">
        <v>81</v>
      </c>
      <c r="V59" s="127" t="s">
        <v>54</v>
      </c>
      <c r="W59" s="127" t="s">
        <v>94</v>
      </c>
      <c r="X59" s="128">
        <v>200</v>
      </c>
      <c r="Y59" s="28">
        <v>1183.3333333333333</v>
      </c>
      <c r="Z59" s="29">
        <v>3</v>
      </c>
      <c r="AA59" s="28">
        <f t="shared" si="2"/>
        <v>243766.66666666666</v>
      </c>
    </row>
    <row r="60" spans="2:27" ht="65">
      <c r="B60" s="6"/>
      <c r="C60" s="2">
        <v>46</v>
      </c>
      <c r="D60" s="37" t="s">
        <v>82</v>
      </c>
      <c r="E60" s="92"/>
      <c r="F60" s="27">
        <v>200</v>
      </c>
      <c r="G60" s="28">
        <v>2016.6666666666667</v>
      </c>
      <c r="H60" s="29">
        <v>3</v>
      </c>
      <c r="I60" s="65"/>
      <c r="J60" s="65"/>
      <c r="K60" s="82">
        <f t="shared" si="0"/>
        <v>0</v>
      </c>
      <c r="L60" s="82">
        <f t="shared" si="1"/>
        <v>0</v>
      </c>
      <c r="M60" s="49" t="s">
        <v>5</v>
      </c>
      <c r="N60" s="50"/>
      <c r="O60" s="50"/>
      <c r="P60" s="7"/>
      <c r="T60" s="2">
        <v>46</v>
      </c>
      <c r="U60" s="37" t="s">
        <v>82</v>
      </c>
      <c r="V60" s="127" t="s">
        <v>54</v>
      </c>
      <c r="W60" s="127" t="s">
        <v>94</v>
      </c>
      <c r="X60" s="128">
        <v>200</v>
      </c>
      <c r="Y60" s="28">
        <v>2016.6666666666667</v>
      </c>
      <c r="Z60" s="29">
        <v>3</v>
      </c>
      <c r="AA60" s="28">
        <f t="shared" si="2"/>
        <v>415433.33333333337</v>
      </c>
    </row>
    <row r="61" spans="2:27" ht="77.5">
      <c r="B61" s="6"/>
      <c r="C61" s="2">
        <v>47</v>
      </c>
      <c r="D61" s="26" t="s">
        <v>83</v>
      </c>
      <c r="E61" s="85"/>
      <c r="F61" s="27">
        <v>200</v>
      </c>
      <c r="G61" s="28">
        <v>2920</v>
      </c>
      <c r="H61" s="29">
        <v>3</v>
      </c>
      <c r="I61" s="65"/>
      <c r="J61" s="65"/>
      <c r="K61" s="82">
        <f t="shared" si="0"/>
        <v>0</v>
      </c>
      <c r="L61" s="82">
        <f t="shared" si="1"/>
        <v>0</v>
      </c>
      <c r="M61" s="49" t="s">
        <v>5</v>
      </c>
      <c r="N61" s="50"/>
      <c r="O61" s="50"/>
      <c r="P61" s="7"/>
      <c r="T61" s="2">
        <v>47</v>
      </c>
      <c r="U61" s="26" t="s">
        <v>83</v>
      </c>
      <c r="V61" s="127" t="s">
        <v>54</v>
      </c>
      <c r="W61" s="127" t="s">
        <v>94</v>
      </c>
      <c r="X61" s="128">
        <v>200</v>
      </c>
      <c r="Y61" s="28">
        <v>2920</v>
      </c>
      <c r="Z61" s="29">
        <v>3</v>
      </c>
      <c r="AA61" s="28">
        <f t="shared" si="2"/>
        <v>601520</v>
      </c>
    </row>
    <row r="62" spans="2:27" ht="71.25" customHeight="1">
      <c r="B62" s="6"/>
      <c r="C62" s="2">
        <v>48</v>
      </c>
      <c r="D62" s="26" t="s">
        <v>84</v>
      </c>
      <c r="E62" s="87"/>
      <c r="F62" s="27">
        <v>100</v>
      </c>
      <c r="G62" s="28">
        <v>1367</v>
      </c>
      <c r="H62" s="29">
        <v>3</v>
      </c>
      <c r="I62" s="65"/>
      <c r="J62" s="65"/>
      <c r="K62" s="82">
        <f t="shared" si="0"/>
        <v>0</v>
      </c>
      <c r="L62" s="82">
        <f t="shared" si="1"/>
        <v>0</v>
      </c>
      <c r="M62" s="49" t="s">
        <v>5</v>
      </c>
      <c r="N62" s="50"/>
      <c r="O62" s="50"/>
      <c r="P62" s="7"/>
      <c r="T62" s="2">
        <v>48</v>
      </c>
      <c r="U62" s="26" t="s">
        <v>84</v>
      </c>
      <c r="V62" s="127" t="s">
        <v>54</v>
      </c>
      <c r="W62" s="127" t="s">
        <v>94</v>
      </c>
      <c r="X62" s="128">
        <v>100</v>
      </c>
      <c r="Y62" s="28">
        <v>1367</v>
      </c>
      <c r="Z62" s="29">
        <v>3</v>
      </c>
      <c r="AA62" s="28">
        <f t="shared" si="2"/>
        <v>140801</v>
      </c>
    </row>
    <row r="63" spans="2:27" ht="134.25" customHeight="1">
      <c r="B63" s="6"/>
      <c r="C63" s="2">
        <v>49</v>
      </c>
      <c r="D63" s="26" t="s">
        <v>85</v>
      </c>
      <c r="E63" s="85"/>
      <c r="F63" s="27">
        <v>150</v>
      </c>
      <c r="G63" s="28">
        <v>1646.6666666666667</v>
      </c>
      <c r="H63" s="29">
        <v>3</v>
      </c>
      <c r="I63" s="65"/>
      <c r="J63" s="65"/>
      <c r="K63" s="82">
        <f t="shared" si="0"/>
        <v>0</v>
      </c>
      <c r="L63" s="82">
        <f t="shared" si="1"/>
        <v>0</v>
      </c>
      <c r="M63" s="49" t="s">
        <v>5</v>
      </c>
      <c r="N63" s="50"/>
      <c r="O63" s="50"/>
      <c r="P63" s="7"/>
      <c r="T63" s="2">
        <v>49</v>
      </c>
      <c r="U63" s="26" t="s">
        <v>85</v>
      </c>
      <c r="V63" s="127" t="s">
        <v>54</v>
      </c>
      <c r="W63" s="127" t="s">
        <v>94</v>
      </c>
      <c r="X63" s="128">
        <v>150</v>
      </c>
      <c r="Y63" s="28">
        <v>1646.6666666666667</v>
      </c>
      <c r="Z63" s="29">
        <v>3</v>
      </c>
      <c r="AA63" s="28">
        <f t="shared" si="2"/>
        <v>254410</v>
      </c>
    </row>
    <row r="64" spans="2:27" ht="93">
      <c r="B64" s="6"/>
      <c r="C64" s="2">
        <v>50</v>
      </c>
      <c r="D64" s="26" t="s">
        <v>86</v>
      </c>
      <c r="E64" s="89"/>
      <c r="F64" s="27">
        <v>150</v>
      </c>
      <c r="G64" s="28">
        <v>3963.3333333333335</v>
      </c>
      <c r="H64" s="29">
        <v>3</v>
      </c>
      <c r="I64" s="65"/>
      <c r="J64" s="65"/>
      <c r="K64" s="82">
        <f t="shared" si="0"/>
        <v>0</v>
      </c>
      <c r="L64" s="82">
        <f t="shared" si="1"/>
        <v>0</v>
      </c>
      <c r="M64" s="49" t="s">
        <v>5</v>
      </c>
      <c r="N64" s="50"/>
      <c r="O64" s="50"/>
      <c r="P64" s="7"/>
      <c r="T64" s="2">
        <v>50</v>
      </c>
      <c r="U64" s="26" t="s">
        <v>86</v>
      </c>
      <c r="V64" s="127" t="s">
        <v>54</v>
      </c>
      <c r="W64" s="127" t="s">
        <v>94</v>
      </c>
      <c r="X64" s="128">
        <v>150</v>
      </c>
      <c r="Y64" s="28">
        <v>3963.3333333333335</v>
      </c>
      <c r="Z64" s="29">
        <v>3</v>
      </c>
      <c r="AA64" s="28">
        <f t="shared" si="2"/>
        <v>612335</v>
      </c>
    </row>
    <row r="65" spans="2:27" s="81" customFormat="1" ht="124">
      <c r="B65" s="6"/>
      <c r="C65" s="2">
        <v>51</v>
      </c>
      <c r="D65" s="38" t="s">
        <v>87</v>
      </c>
      <c r="E65" s="87"/>
      <c r="F65" s="27">
        <v>165</v>
      </c>
      <c r="G65" s="28">
        <v>3018.3333333333335</v>
      </c>
      <c r="H65" s="29">
        <v>3</v>
      </c>
      <c r="I65" s="65"/>
      <c r="J65" s="65"/>
      <c r="K65" s="82">
        <f t="shared" ref="K65:K66" si="3">I65*F65</f>
        <v>0</v>
      </c>
      <c r="L65" s="82">
        <f t="shared" ref="L65:L66" si="4">K65+K65*J65/100</f>
        <v>0</v>
      </c>
      <c r="M65" s="49" t="s">
        <v>5</v>
      </c>
      <c r="N65" s="50"/>
      <c r="O65" s="50"/>
      <c r="P65" s="7"/>
      <c r="R65" s="61"/>
      <c r="T65" s="2">
        <v>51</v>
      </c>
      <c r="U65" s="38" t="s">
        <v>87</v>
      </c>
      <c r="V65" s="127" t="s">
        <v>54</v>
      </c>
      <c r="W65" s="127" t="s">
        <v>94</v>
      </c>
      <c r="X65" s="128">
        <v>165</v>
      </c>
      <c r="Y65" s="28">
        <v>3018.3333333333335</v>
      </c>
      <c r="Z65" s="29">
        <v>3</v>
      </c>
      <c r="AA65" s="28">
        <f t="shared" ref="AA65:AA66" si="5">X65*Y65+(X65*Y65*3%)</f>
        <v>512965.75</v>
      </c>
    </row>
    <row r="66" spans="2:27" s="81" customFormat="1" ht="65">
      <c r="B66" s="6"/>
      <c r="C66" s="44">
        <v>52</v>
      </c>
      <c r="D66" s="45" t="s">
        <v>88</v>
      </c>
      <c r="E66" s="85"/>
      <c r="F66" s="46">
        <v>175</v>
      </c>
      <c r="G66" s="47">
        <v>211.16679999999999</v>
      </c>
      <c r="H66" s="48">
        <v>3</v>
      </c>
      <c r="I66" s="66"/>
      <c r="J66" s="66"/>
      <c r="K66" s="83">
        <f t="shared" si="3"/>
        <v>0</v>
      </c>
      <c r="L66" s="82">
        <f t="shared" si="4"/>
        <v>0</v>
      </c>
      <c r="M66" s="49" t="s">
        <v>5</v>
      </c>
      <c r="N66" s="50"/>
      <c r="O66" s="50"/>
      <c r="P66" s="7"/>
      <c r="R66" s="61"/>
      <c r="T66" s="2">
        <v>52</v>
      </c>
      <c r="U66" s="26" t="s">
        <v>88</v>
      </c>
      <c r="V66" s="127" t="s">
        <v>54</v>
      </c>
      <c r="W66" s="127" t="s">
        <v>94</v>
      </c>
      <c r="X66" s="128">
        <v>175</v>
      </c>
      <c r="Y66" s="28">
        <v>211.16679999999999</v>
      </c>
      <c r="Z66" s="29">
        <v>3</v>
      </c>
      <c r="AA66" s="28">
        <f t="shared" si="5"/>
        <v>38062.815699999999</v>
      </c>
    </row>
    <row r="67" spans="2:27" ht="65">
      <c r="B67" s="6"/>
      <c r="C67" s="2">
        <v>53</v>
      </c>
      <c r="D67" s="38" t="s">
        <v>89</v>
      </c>
      <c r="E67" s="87"/>
      <c r="F67" s="27">
        <v>185</v>
      </c>
      <c r="G67" s="28">
        <v>619.51666666666665</v>
      </c>
      <c r="H67" s="29">
        <v>3</v>
      </c>
      <c r="I67" s="65"/>
      <c r="J67" s="65"/>
      <c r="K67" s="82">
        <f t="shared" si="0"/>
        <v>0</v>
      </c>
      <c r="L67" s="82">
        <f t="shared" si="1"/>
        <v>0</v>
      </c>
      <c r="M67" s="49" t="s">
        <v>5</v>
      </c>
      <c r="N67" s="50"/>
      <c r="O67" s="50"/>
      <c r="P67" s="7"/>
      <c r="T67" s="2">
        <v>53</v>
      </c>
      <c r="U67" s="38" t="s">
        <v>89</v>
      </c>
      <c r="V67" s="127" t="s">
        <v>54</v>
      </c>
      <c r="W67" s="127" t="s">
        <v>94</v>
      </c>
      <c r="X67" s="128">
        <v>185</v>
      </c>
      <c r="Y67" s="28">
        <v>619.51666666666665</v>
      </c>
      <c r="Z67" s="29">
        <v>3</v>
      </c>
      <c r="AA67" s="28">
        <f t="shared" si="2"/>
        <v>118048.90083333333</v>
      </c>
    </row>
    <row r="68" spans="2:27" ht="65">
      <c r="B68" s="6"/>
      <c r="C68" s="44">
        <v>54</v>
      </c>
      <c r="D68" s="45" t="s">
        <v>90</v>
      </c>
      <c r="E68" s="85"/>
      <c r="F68" s="46">
        <v>185</v>
      </c>
      <c r="G68" s="47">
        <v>268.16407333333331</v>
      </c>
      <c r="H68" s="48">
        <v>3</v>
      </c>
      <c r="I68" s="66"/>
      <c r="J68" s="66"/>
      <c r="K68" s="83">
        <f t="shared" si="0"/>
        <v>0</v>
      </c>
      <c r="L68" s="82">
        <f t="shared" si="1"/>
        <v>0</v>
      </c>
      <c r="M68" s="49" t="s">
        <v>5</v>
      </c>
      <c r="N68" s="50"/>
      <c r="O68" s="50"/>
      <c r="P68" s="7"/>
      <c r="T68" s="2">
        <v>54</v>
      </c>
      <c r="U68" s="26" t="s">
        <v>90</v>
      </c>
      <c r="V68" s="127" t="s">
        <v>54</v>
      </c>
      <c r="W68" s="127" t="s">
        <v>94</v>
      </c>
      <c r="X68" s="128">
        <v>185</v>
      </c>
      <c r="Y68" s="28">
        <v>268.16407333333331</v>
      </c>
      <c r="Z68" s="29">
        <v>3</v>
      </c>
      <c r="AA68" s="28">
        <f t="shared" si="2"/>
        <v>51098.664173666664</v>
      </c>
    </row>
    <row r="69" spans="2:27" s="60" customFormat="1" ht="21.75" customHeight="1">
      <c r="B69" s="6"/>
      <c r="C69" s="101" t="s">
        <v>55</v>
      </c>
      <c r="D69" s="102"/>
      <c r="E69" s="102"/>
      <c r="F69" s="102"/>
      <c r="G69" s="102"/>
      <c r="H69" s="102"/>
      <c r="I69" s="102"/>
      <c r="J69" s="102"/>
      <c r="K69" s="103"/>
      <c r="L69" s="76">
        <v>33416084.129999999</v>
      </c>
      <c r="M69" s="75"/>
      <c r="N69" s="67"/>
      <c r="O69" s="67"/>
      <c r="P69" s="7"/>
      <c r="R69" s="61"/>
      <c r="T69" s="68"/>
      <c r="U69" s="69"/>
      <c r="V69" s="70"/>
      <c r="W69" s="71"/>
      <c r="X69" s="72"/>
      <c r="Y69" s="73"/>
      <c r="Z69" s="74"/>
      <c r="AA69" s="73"/>
    </row>
    <row r="70" spans="2:27" ht="24" customHeight="1">
      <c r="B70" s="6"/>
      <c r="C70" s="104" t="s">
        <v>56</v>
      </c>
      <c r="D70" s="105"/>
      <c r="E70" s="105"/>
      <c r="F70" s="105"/>
      <c r="G70" s="105"/>
      <c r="H70" s="105"/>
      <c r="I70" s="106"/>
      <c r="J70" s="113" t="s">
        <v>9</v>
      </c>
      <c r="K70" s="114"/>
      <c r="L70" s="79">
        <f>SUM(L15:L68)</f>
        <v>0</v>
      </c>
      <c r="M70" s="39"/>
      <c r="N70" s="39"/>
      <c r="O70" s="39"/>
      <c r="P70" s="7"/>
      <c r="T70" s="115" t="s">
        <v>14</v>
      </c>
      <c r="U70" s="116"/>
      <c r="V70" s="116"/>
      <c r="W70" s="116"/>
      <c r="X70" s="117"/>
      <c r="Y70" s="96" t="s">
        <v>9</v>
      </c>
      <c r="Z70" s="97"/>
      <c r="AA70" s="15">
        <f>SUM(AA15:AA68)</f>
        <v>33416084.130706999</v>
      </c>
    </row>
    <row r="71" spans="2:27" s="60" customFormat="1" ht="24" customHeight="1">
      <c r="B71" s="6"/>
      <c r="C71" s="107"/>
      <c r="D71" s="108"/>
      <c r="E71" s="108"/>
      <c r="F71" s="108"/>
      <c r="G71" s="108"/>
      <c r="H71" s="108"/>
      <c r="I71" s="109"/>
      <c r="J71" s="78" t="s">
        <v>57</v>
      </c>
      <c r="K71" s="93">
        <v>0.22</v>
      </c>
      <c r="L71" s="80">
        <f>L70*K71</f>
        <v>0</v>
      </c>
      <c r="M71" s="77"/>
      <c r="N71" s="77"/>
      <c r="O71" s="77"/>
      <c r="P71" s="7"/>
      <c r="R71" s="61"/>
      <c r="T71" s="118"/>
      <c r="U71" s="119"/>
      <c r="V71" s="119"/>
      <c r="W71" s="119"/>
      <c r="X71" s="120"/>
      <c r="Y71" s="16" t="s">
        <v>12</v>
      </c>
      <c r="Z71" s="17">
        <v>0.22</v>
      </c>
      <c r="AA71" s="15">
        <f>Z71*AA70</f>
        <v>7351538.5087555395</v>
      </c>
    </row>
    <row r="72" spans="2:27" s="60" customFormat="1" ht="24" customHeight="1">
      <c r="B72" s="6"/>
      <c r="C72" s="110"/>
      <c r="D72" s="111"/>
      <c r="E72" s="111"/>
      <c r="F72" s="111"/>
      <c r="G72" s="111"/>
      <c r="H72" s="111"/>
      <c r="I72" s="112"/>
      <c r="J72" s="78" t="s">
        <v>10</v>
      </c>
      <c r="K72" s="78"/>
      <c r="L72" s="80">
        <f>L70+L71</f>
        <v>0</v>
      </c>
      <c r="M72" s="77"/>
      <c r="N72" s="77"/>
      <c r="O72" s="77"/>
      <c r="P72" s="7"/>
      <c r="R72" s="61"/>
      <c r="T72" s="121"/>
      <c r="U72" s="122"/>
      <c r="V72" s="122"/>
      <c r="W72" s="122"/>
      <c r="X72" s="123"/>
      <c r="Y72" s="96" t="s">
        <v>10</v>
      </c>
      <c r="Z72" s="97"/>
      <c r="AA72" s="15">
        <f>SUM(AA70:AA71)</f>
        <v>40767622.639462538</v>
      </c>
    </row>
    <row r="73" spans="2:27" ht="24" customHeight="1">
      <c r="B73" s="6"/>
      <c r="C73" s="4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7"/>
      <c r="T73" s="14"/>
      <c r="U73" s="14"/>
      <c r="V73" s="14"/>
      <c r="W73" s="14"/>
      <c r="X73" s="14"/>
      <c r="Y73" s="14"/>
      <c r="Z73" s="14"/>
      <c r="AA73" s="14"/>
    </row>
    <row r="74" spans="2:27" ht="24" customHeight="1">
      <c r="B74" s="6"/>
      <c r="C74" s="42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7"/>
      <c r="T74" s="21"/>
      <c r="U74" s="21"/>
      <c r="W74" s="21"/>
      <c r="X74" s="21"/>
      <c r="Y74" s="21"/>
      <c r="Z74" s="21"/>
      <c r="AA74" s="21"/>
    </row>
    <row r="75" spans="2:27" ht="24" customHeight="1">
      <c r="B75" s="6"/>
      <c r="P75" s="7"/>
      <c r="T75" s="21"/>
      <c r="U75" s="21"/>
      <c r="W75" s="21"/>
      <c r="X75" s="21"/>
      <c r="Y75" s="21"/>
      <c r="Z75" s="21"/>
      <c r="AA75" s="21"/>
    </row>
    <row r="76" spans="2:27" ht="15.75" customHeight="1">
      <c r="B76" s="6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8"/>
      <c r="O76" s="20"/>
      <c r="P76" s="7"/>
      <c r="T76" s="14"/>
      <c r="U76" s="14"/>
      <c r="V76" s="14"/>
      <c r="W76" s="14"/>
      <c r="X76" s="14"/>
      <c r="Y76" s="14"/>
      <c r="Z76" s="14"/>
      <c r="AA76" s="14"/>
    </row>
    <row r="77" spans="2:27">
      <c r="B77" s="6"/>
      <c r="C77" s="125" t="s">
        <v>19</v>
      </c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8"/>
      <c r="O77" s="13" t="s">
        <v>16</v>
      </c>
      <c r="P77" s="7"/>
      <c r="T77" s="21"/>
      <c r="U77" s="21"/>
      <c r="W77" s="21"/>
      <c r="X77" s="21"/>
      <c r="Y77" s="21"/>
      <c r="Z77" s="21"/>
      <c r="AA77" s="21"/>
    </row>
    <row r="78" spans="2:27" ht="16" thickBot="1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1"/>
      <c r="T78" s="21"/>
      <c r="U78" s="21"/>
      <c r="W78" s="21"/>
      <c r="X78" s="21"/>
      <c r="Y78" s="21"/>
      <c r="Z78" s="21"/>
      <c r="AA78" s="21"/>
    </row>
    <row r="79" spans="2:27" ht="15.75" customHeight="1">
      <c r="T79" s="21"/>
      <c r="U79" s="21"/>
      <c r="W79" s="21"/>
      <c r="X79" s="21"/>
      <c r="Y79" s="21"/>
      <c r="Z79" s="21"/>
      <c r="AA79" s="21"/>
    </row>
    <row r="80" spans="2:27" ht="15.75" customHeight="1">
      <c r="B80" s="124" t="s">
        <v>17</v>
      </c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T80" s="21"/>
      <c r="U80" s="21"/>
      <c r="W80" s="21"/>
      <c r="X80" s="21"/>
      <c r="Y80" s="21"/>
      <c r="Z80" s="21"/>
      <c r="AA80" s="21"/>
    </row>
    <row r="81" spans="2:27"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T81" s="21"/>
      <c r="U81" s="21"/>
      <c r="W81" s="21"/>
      <c r="X81" s="21"/>
      <c r="Y81" s="21"/>
      <c r="Z81" s="21"/>
      <c r="AA81" s="21"/>
    </row>
    <row r="82" spans="2:27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T82" s="21"/>
      <c r="U82" s="21"/>
      <c r="W82" s="21"/>
      <c r="X82" s="21"/>
      <c r="Y82" s="21"/>
      <c r="Z82" s="21"/>
      <c r="AA82" s="21"/>
    </row>
    <row r="83" spans="2:27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T83" s="21"/>
      <c r="U83" s="21"/>
      <c r="W83" s="21"/>
      <c r="X83" s="21"/>
      <c r="Y83" s="21"/>
      <c r="Z83" s="21"/>
      <c r="AA83" s="21"/>
    </row>
    <row r="84" spans="2:27">
      <c r="T84" s="21"/>
      <c r="U84" s="21"/>
      <c r="W84" s="21"/>
      <c r="X84" s="21"/>
      <c r="Y84" s="21"/>
      <c r="Z84" s="21"/>
      <c r="AA84" s="21"/>
    </row>
    <row r="85" spans="2:27">
      <c r="T85" s="21"/>
      <c r="U85" s="21"/>
      <c r="W85" s="21"/>
      <c r="X85" s="21"/>
      <c r="Y85" s="21"/>
      <c r="Z85" s="21"/>
      <c r="AA85" s="21"/>
    </row>
    <row r="86" spans="2:27">
      <c r="T86" s="21"/>
      <c r="U86" s="21"/>
      <c r="W86" s="21"/>
      <c r="X86" s="21"/>
      <c r="Y86" s="21"/>
      <c r="Z86" s="21"/>
      <c r="AA86" s="21"/>
    </row>
    <row r="87" spans="2:27">
      <c r="T87" s="21"/>
      <c r="U87" s="21"/>
      <c r="W87" s="21"/>
      <c r="X87" s="21"/>
      <c r="Y87" s="21"/>
      <c r="Z87" s="21"/>
      <c r="AA87" s="21"/>
    </row>
    <row r="88" spans="2:27">
      <c r="T88" s="21"/>
      <c r="U88" s="21"/>
      <c r="W88" s="21"/>
      <c r="X88" s="21"/>
      <c r="Y88" s="21"/>
      <c r="Z88" s="21"/>
      <c r="AA88" s="21"/>
    </row>
  </sheetData>
  <sheetProtection formatCells="0" formatColumns="0" formatRows="0" insertRows="0" deleteRows="0"/>
  <mergeCells count="18">
    <mergeCell ref="B80:P81"/>
    <mergeCell ref="C77:M77"/>
    <mergeCell ref="C7:O7"/>
    <mergeCell ref="C10:D10"/>
    <mergeCell ref="C11:D11"/>
    <mergeCell ref="E9:G9"/>
    <mergeCell ref="E10:G10"/>
    <mergeCell ref="B1:AA1"/>
    <mergeCell ref="C76:M76"/>
    <mergeCell ref="Y70:Z70"/>
    <mergeCell ref="Y72:Z72"/>
    <mergeCell ref="T7:AA7"/>
    <mergeCell ref="C9:D9"/>
    <mergeCell ref="E11:G11"/>
    <mergeCell ref="C69:K69"/>
    <mergeCell ref="C70:I72"/>
    <mergeCell ref="J70:K70"/>
    <mergeCell ref="T70:X72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Калинина Марина Юрьевна</cp:lastModifiedBy>
  <cp:lastPrinted>2023-05-26T09:59:13Z</cp:lastPrinted>
  <dcterms:created xsi:type="dcterms:W3CDTF">2023-05-26T08:17:29Z</dcterms:created>
  <dcterms:modified xsi:type="dcterms:W3CDTF">2026-04-15T03:19:16Z</dcterms:modified>
</cp:coreProperties>
</file>