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2026\ЛОТЫ\565.1 УЗ Поставка химреагентов АТЭЦ\На публикацию\"/>
    </mc:Choice>
  </mc:AlternateContent>
  <bookViews>
    <workbookView xWindow="0" yWindow="0" windowWidth="30645" windowHeight="15240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6" i="1"/>
  <c r="L17" i="1"/>
  <c r="D15" i="1"/>
  <c r="D16" i="1"/>
  <c r="D17" i="1"/>
  <c r="D14" i="1"/>
  <c r="W18" i="1" l="1"/>
  <c r="L18" i="1"/>
  <c r="K15" i="1" l="1"/>
  <c r="K16" i="1"/>
  <c r="K17" i="1"/>
  <c r="K14" i="1"/>
  <c r="L14" i="1" s="1"/>
  <c r="W15" i="1"/>
  <c r="W16" i="1"/>
  <c r="W17" i="1"/>
  <c r="W14" i="1"/>
  <c r="I14" i="1"/>
  <c r="H14" i="1"/>
  <c r="C14" i="1"/>
  <c r="I15" i="1"/>
  <c r="H15" i="1"/>
  <c r="C15" i="1"/>
  <c r="I16" i="1"/>
  <c r="H16" i="1"/>
  <c r="C16" i="1"/>
  <c r="W19" i="1" l="1"/>
  <c r="C17" i="1" l="1"/>
  <c r="I17" i="1"/>
  <c r="H17" i="1"/>
  <c r="K19" i="1" l="1"/>
  <c r="L19" i="1" l="1"/>
  <c r="W20" i="1" l="1"/>
  <c r="L20" i="1"/>
</calcChain>
</file>

<file path=xl/sharedStrings.xml><?xml version="1.0" encoding="utf-8"?>
<sst xmlns="http://schemas.openxmlformats.org/spreadsheetml/2006/main" count="45" uniqueCount="36">
  <si>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</si>
  <si>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</si>
  <si>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</si>
  <si>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</si>
  <si>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</si>
  <si>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</si>
  <si>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</si>
  <si>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</si>
  <si>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</si>
  <si>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</si>
  <si>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</si>
  <si>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</si>
  <si>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</si>
  <si>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</si>
  <si>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</si>
  <si>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</si>
  <si>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</si>
  <si>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</si>
  <si>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</si>
  <si>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</si>
  <si>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</si>
  <si>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</si>
  <si>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</si>
  <si>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</si>
  <si>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</si>
  <si>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</si>
  <si>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</si>
  <si>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</si>
  <si>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</si>
  <si>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Сода каустическая (натрия гидроксид)</t>
  </si>
  <si>
    <t>Гидразин-гидрат</t>
  </si>
  <si>
    <t>Кислота серная контактная </t>
  </si>
  <si>
    <t>Алюминий сернокислый, глинозем (коагулянт)Аквааурат</t>
  </si>
  <si>
    <t>т</t>
  </si>
  <si>
    <t>кг</t>
  </si>
  <si>
    <t>Установлено преимущество 15% для российских товаров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</si>
</sst>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₽&quot;;[Red]\-#,##0.00\ &quot;₽&quot;"/>
    <numFmt numFmtId="164" formatCode="_-* #,##0.00\ _₽_-;\-* #,##0.00\ _₽_-;_-* &quot;-&quot;??\ _₽_-;_-@_-"/>
    <numFmt numFmtId="165" formatCode="_-* #,##0.00_р_._-;\-* #,##0.00_р_._-;_-* &quot;-&quot;??_р_._-;_-@_-"/>
  </numFmts>
  <fonts count="18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PT Mono"/>
      <family val="2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</font>
    <font>
      <sz val="11"/>
      <name val="Arial"/>
      <family val="1"/>
    </font>
    <font>
      <sz val="10"/>
      <name val="Helv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7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" fillId="0" borderId="0"/>
    <xf numFmtId="0" fontId="13" fillId="0" borderId="0"/>
    <xf numFmtId="0" fontId="12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164" fontId="1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14" fillId="0" borderId="0"/>
    <xf numFmtId="0" fontId="11" fillId="0" borderId="0"/>
    <xf numFmtId="0" fontId="13" fillId="0" borderId="0"/>
    <xf numFmtId="165" fontId="1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2" borderId="3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164" fontId="2" fillId="4" borderId="0" xfId="1" applyFont="1" applyFill="1" applyAlignment="1">
      <alignment horizontal="center" vertical="center"/>
    </xf>
    <xf numFmtId="0" fontId="2" fillId="4" borderId="0" xfId="0" applyFont="1" applyFill="1" applyAlignment="1">
      <alignment horizontal="left" vertical="top"/>
    </xf>
    <xf numFmtId="16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left" vertical="top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8" fontId="2" fillId="0" borderId="12" xfId="1" applyNumberFormat="1" applyFont="1" applyFill="1" applyBorder="1" applyAlignment="1" applyProtection="1">
      <alignment horizontal="right" vertical="center"/>
      <protection locked="0"/>
    </xf>
    <xf numFmtId="3" fontId="2" fillId="0" borderId="12" xfId="0" applyNumberFormat="1" applyFont="1" applyFill="1" applyBorder="1" applyAlignment="1" applyProtection="1">
      <alignment horizontal="center" vertical="center"/>
      <protection locked="0"/>
    </xf>
    <xf numFmtId="4" fontId="2" fillId="0" borderId="12" xfId="0" applyNumberFormat="1" applyFont="1" applyBorder="1" applyAlignment="1" applyProtection="1">
      <alignment horizontal="right" vertical="center"/>
      <protection locked="0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9" fontId="4" fillId="0" borderId="12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2" borderId="12" xfId="0" applyFont="1" applyFill="1" applyBorder="1" applyAlignment="1" applyProtection="1">
      <alignment horizontal="left" vertical="center"/>
      <protection locked="0"/>
    </xf>
    <xf numFmtId="4" fontId="2" fillId="0" borderId="12" xfId="0" applyNumberFormat="1" applyFont="1" applyBorder="1" applyAlignment="1">
      <alignment horizontal="right" vertical="center"/>
    </xf>
    <xf numFmtId="4" fontId="2" fillId="2" borderId="12" xfId="0" applyNumberFormat="1" applyFont="1" applyFill="1" applyBorder="1" applyAlignment="1" applyProtection="1">
      <alignment horizontal="right" vertical="center"/>
      <protection locked="0"/>
    </xf>
    <xf numFmtId="3" fontId="2" fillId="0" borderId="12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9" fontId="4" fillId="0" borderId="12" xfId="0" applyNumberFormat="1" applyFont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right" vertical="top" wrapText="1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10" fillId="0" borderId="12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right" vertical="top"/>
      <protection locked="0"/>
    </xf>
    <xf numFmtId="0" fontId="6" fillId="0" borderId="1" xfId="0" applyFont="1" applyBorder="1" applyAlignment="1">
      <alignment horizontal="center" vertical="top"/>
    </xf>
    <xf numFmtId="0" fontId="4" fillId="0" borderId="12" xfId="0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4" fillId="0" borderId="12" xfId="0" applyFont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4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8">
    <cellStyle name="Normal" xfId="13"/>
    <cellStyle name="Гиперссылка 2" xfId="26"/>
    <cellStyle name="Обычный" xfId="0" builtinId="0"/>
    <cellStyle name="Обычный 10" xfId="5"/>
    <cellStyle name="Обычный 11" xfId="2"/>
    <cellStyle name="Обычный 2" xfId="6"/>
    <cellStyle name="Обычный 2 10" xfId="14"/>
    <cellStyle name="Обычный 2 2" xfId="7"/>
    <cellStyle name="Обычный 2 2 2" xfId="15"/>
    <cellStyle name="Обычный 2 2 3" xfId="17"/>
    <cellStyle name="Обычный 2 3" xfId="8"/>
    <cellStyle name="Обычный 2 3 2" xfId="16"/>
    <cellStyle name="Обычный 2 3 3" xfId="18"/>
    <cellStyle name="Обычный 3" xfId="9"/>
    <cellStyle name="Обычный 4" xfId="10"/>
    <cellStyle name="Обычный 5" xfId="4"/>
    <cellStyle name="Обычный 6" xfId="21"/>
    <cellStyle name="Обычный 7" xfId="22"/>
    <cellStyle name="Обычный 8" xfId="11"/>
    <cellStyle name="Обычный 9" xfId="24"/>
    <cellStyle name="Стиль 1" xfId="20"/>
    <cellStyle name="Финансовый" xfId="1" builtinId="3"/>
    <cellStyle name="Финансовый 2" xfId="12"/>
    <cellStyle name="Финансовый 3" xfId="19"/>
    <cellStyle name="Финансовый 4" xfId="23"/>
    <cellStyle name="Финансовый 5" xfId="25"/>
    <cellStyle name="Финансовый 6" xfId="3"/>
    <cellStyle name="Финансовый 7" xfId="27"/>
  </cellStyles>
  <dxfs count="0"/>
  <tableStyles count="0" defaultTableStyle="TableStyleMedium2" defaultPivotStyle="PivotStyleLight16"/>
  <colors>
    <mruColors>
      <color rgb="FFE2EFD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13</xdr:row>
      <xdr:rowOff>0</xdr:rowOff>
    </xdr:from>
    <xdr:to>
      <xdr:col>17</xdr:col>
      <xdr:colOff>466725</xdr:colOff>
      <xdr:row>13</xdr:row>
      <xdr:rowOff>118072</xdr:rowOff>
    </xdr:to>
    <xdr:sp macro="" textlink="">
      <xdr:nvSpPr>
        <xdr:cNvPr id="2" name="AutoShape 1" descr="Клещи для установки поршневых колец усиленные JTC-4007. 83-135мм"/>
        <xdr:cNvSpPr>
          <a:spLocks noChangeAspect="1" noChangeArrowheads="1"/>
        </xdr:cNvSpPr>
      </xdr:nvSpPr>
      <xdr:spPr bwMode="auto">
        <a:xfrm>
          <a:off x="488156" y="4262438"/>
          <a:ext cx="466725" cy="116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U29"/>
  <sheetViews>
    <sheetView showGridLines="0" tabSelected="1" zoomScale="70" zoomScaleNormal="70" workbookViewId="0">
      <selection activeCell="S14" sqref="S14:S17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40.85546875" style="1" customWidth="1"/>
    <col min="5" max="6" width="18.5703125" style="1"/>
    <col min="7" max="7" width="22.85546875" style="1" customWidth="1"/>
    <col min="8" max="8" width="8.5703125" style="1" customWidth="1"/>
    <col min="9" max="9" width="19" style="1" customWidth="1"/>
    <col min="10" max="10" width="22.7109375" style="1" customWidth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52.7109375" style="1" customWidth="1"/>
    <col min="19" max="19" width="41.7109375" style="1" customWidth="1"/>
    <col min="20" max="20" width="8.5703125" style="1" customWidth="1"/>
    <col min="21" max="21" width="20.5703125" style="1" customWidth="1"/>
    <col min="22" max="22" width="14.5703125" style="1" customWidth="1"/>
    <col min="23" max="23" width="18.5703125" style="1"/>
    <col min="24" max="24" width="14.28515625" style="1" customWidth="1"/>
    <col min="25" max="25" width="23.5703125" style="1" customWidth="1"/>
    <col min="26" max="16384" width="18.5703125" style="1"/>
  </cols>
  <sheetData>
    <row r="1" spans="2:47" ht="35.1" customHeight="1" thickBot="1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2:47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Q2" s="52"/>
      <c r="R2" s="52"/>
      <c r="S2" s="52"/>
      <c r="T2" s="52"/>
      <c r="U2" s="52"/>
      <c r="V2" s="52"/>
      <c r="W2" s="52"/>
    </row>
    <row r="3" spans="2:47" ht="15.75" customHeight="1">
      <c r="B3" s="5"/>
      <c r="C3" s="14" t="s">
        <v>0</v>
      </c>
      <c r="D3" s="14"/>
      <c r="E3" s="14"/>
      <c r="F3" s="14"/>
      <c r="M3" s="6"/>
      <c r="Q3" s="52"/>
      <c r="R3" s="52"/>
      <c r="S3" s="52"/>
      <c r="T3" s="52"/>
      <c r="U3" s="52"/>
      <c r="V3" s="52"/>
      <c r="W3" s="52"/>
    </row>
    <row r="4" spans="2:47" ht="15.75" customHeight="1">
      <c r="B4" s="5"/>
      <c r="C4" s="15" t="s">
        <v>26</v>
      </c>
      <c r="D4" s="15"/>
      <c r="E4" s="14"/>
      <c r="F4" s="14"/>
      <c r="M4" s="6"/>
      <c r="Q4" s="52"/>
      <c r="R4" s="52"/>
      <c r="S4" s="52"/>
      <c r="T4" s="52"/>
      <c r="U4" s="52"/>
      <c r="V4" s="52"/>
      <c r="W4" s="52"/>
    </row>
    <row r="5" spans="2:47" ht="15.75" customHeight="1">
      <c r="B5" s="5"/>
      <c r="M5" s="6"/>
      <c r="Q5" s="13"/>
      <c r="R5" s="13"/>
      <c r="S5" s="13"/>
      <c r="T5" s="13"/>
      <c r="U5" s="13"/>
      <c r="V5" s="13"/>
      <c r="W5" s="13"/>
    </row>
    <row r="6" spans="2:47" ht="24" customHeight="1">
      <c r="B6" s="5"/>
      <c r="C6" s="57" t="s">
        <v>13</v>
      </c>
      <c r="D6" s="57"/>
      <c r="E6" s="57"/>
      <c r="F6" s="57"/>
      <c r="G6" s="57"/>
      <c r="H6" s="57"/>
      <c r="I6" s="57"/>
      <c r="J6" s="57"/>
      <c r="K6" s="57"/>
      <c r="L6" s="57"/>
      <c r="M6" s="6"/>
      <c r="Q6" s="47" t="s">
        <v>19</v>
      </c>
      <c r="R6" s="47"/>
      <c r="S6" s="47"/>
      <c r="T6" s="47"/>
      <c r="U6" s="47"/>
      <c r="V6" s="47"/>
      <c r="W6" s="47"/>
    </row>
    <row r="7" spans="2:47">
      <c r="B7" s="5"/>
      <c r="M7" s="6"/>
      <c r="Q7" s="13"/>
      <c r="R7" s="13"/>
      <c r="S7" s="13"/>
      <c r="T7" s="13"/>
      <c r="U7" s="13"/>
      <c r="V7" s="13"/>
      <c r="W7" s="13"/>
    </row>
    <row r="8" spans="2:47" ht="24" customHeight="1">
      <c r="B8" s="5"/>
      <c r="C8" s="48" t="s">
        <v>1</v>
      </c>
      <c r="D8" s="48"/>
      <c r="E8" s="59"/>
      <c r="F8" s="59"/>
      <c r="G8" s="59"/>
      <c r="H8" s="59"/>
      <c r="I8" s="59"/>
      <c r="M8" s="6"/>
      <c r="Q8" s="13"/>
      <c r="R8" s="13"/>
      <c r="S8" s="13"/>
      <c r="T8" s="13"/>
      <c r="U8" s="13"/>
      <c r="V8" s="13"/>
      <c r="W8" s="13"/>
    </row>
    <row r="9" spans="2:47" ht="24" customHeight="1">
      <c r="B9" s="5"/>
      <c r="C9" s="48" t="s">
        <v>2</v>
      </c>
      <c r="D9" s="48"/>
      <c r="E9" s="49"/>
      <c r="F9" s="49"/>
      <c r="G9" s="49"/>
      <c r="H9" s="49"/>
      <c r="I9" s="49"/>
      <c r="M9" s="6"/>
      <c r="Q9" s="13"/>
      <c r="R9" s="13"/>
      <c r="S9" s="13"/>
      <c r="T9" s="13"/>
      <c r="U9" s="13"/>
      <c r="V9" s="13"/>
      <c r="W9" s="13"/>
    </row>
    <row r="10" spans="2:47" s="17" customFormat="1" ht="24" customHeight="1">
      <c r="B10" s="5"/>
      <c r="C10" s="48" t="s">
        <v>3</v>
      </c>
      <c r="D10" s="48"/>
      <c r="E10" s="18"/>
      <c r="F10" s="18"/>
      <c r="G10" s="18"/>
      <c r="H10" s="18"/>
      <c r="I10" s="18"/>
      <c r="M10" s="6"/>
      <c r="Q10" s="13"/>
      <c r="R10" s="13"/>
      <c r="S10" s="13"/>
      <c r="T10" s="13"/>
      <c r="U10" s="13"/>
      <c r="V10" s="13"/>
      <c r="W10" s="13"/>
    </row>
    <row r="11" spans="2:47" ht="24" customHeight="1">
      <c r="B11" s="5"/>
      <c r="E11" s="49"/>
      <c r="F11" s="49"/>
      <c r="G11" s="49"/>
      <c r="H11" s="49"/>
      <c r="I11" s="49"/>
      <c r="M11" s="6"/>
      <c r="Q11" s="13"/>
      <c r="R11" s="13"/>
      <c r="S11" s="13"/>
      <c r="T11" s="13"/>
      <c r="U11" s="13"/>
      <c r="V11" s="13"/>
      <c r="W11" s="13"/>
    </row>
    <row r="12" spans="2:47" ht="24" customHeight="1">
      <c r="B12" s="5"/>
      <c r="M12" s="6"/>
      <c r="Q12" s="13"/>
      <c r="R12" s="13"/>
      <c r="S12" s="13"/>
      <c r="T12" s="13"/>
      <c r="U12" s="13"/>
      <c r="V12" s="13"/>
      <c r="W12" s="13"/>
    </row>
    <row r="13" spans="2:47" ht="77.25" customHeight="1">
      <c r="B13" s="5"/>
      <c r="C13" s="60" t="s">
        <v>11</v>
      </c>
      <c r="D13" s="60" t="s">
        <v>4</v>
      </c>
      <c r="E13" s="60" t="s">
        <v>5</v>
      </c>
      <c r="F13" s="60" t="s">
        <v>6</v>
      </c>
      <c r="G13" s="60" t="s">
        <v>22</v>
      </c>
      <c r="H13" s="60" t="s">
        <v>7</v>
      </c>
      <c r="I13" s="60" t="s">
        <v>12</v>
      </c>
      <c r="J13" s="60" t="s">
        <v>8</v>
      </c>
      <c r="K13" s="60" t="s">
        <v>9</v>
      </c>
      <c r="L13" s="60" t="s">
        <v>10</v>
      </c>
      <c r="M13" s="61"/>
      <c r="N13" s="62"/>
      <c r="O13" s="62"/>
      <c r="P13" s="62"/>
      <c r="Q13" s="60" t="s">
        <v>11</v>
      </c>
      <c r="R13" s="60" t="s">
        <v>16</v>
      </c>
      <c r="S13" s="60" t="s">
        <v>28</v>
      </c>
      <c r="T13" s="60" t="s">
        <v>7</v>
      </c>
      <c r="U13" s="60" t="s">
        <v>12</v>
      </c>
      <c r="V13" s="60" t="s">
        <v>9</v>
      </c>
      <c r="W13" s="60" t="s">
        <v>17</v>
      </c>
      <c r="X13" s="62"/>
    </row>
    <row r="14" spans="2:47" s="24" customFormat="1" ht="48" customHeight="1">
      <c r="B14" s="5"/>
      <c r="C14" s="35">
        <f t="shared" ref="C14:C17" si="0">Q14</f>
        <v>1</v>
      </c>
      <c r="D14" s="36" t="str">
        <f>R14</f>
        <v>Сода каустическая (натрия гидроксид)</v>
      </c>
      <c r="E14" s="37"/>
      <c r="F14" s="37"/>
      <c r="G14" s="37"/>
      <c r="H14" s="35" t="str">
        <f t="shared" ref="H14:I17" si="1">T14</f>
        <v>т</v>
      </c>
      <c r="I14" s="38">
        <f t="shared" si="1"/>
        <v>124758.33</v>
      </c>
      <c r="J14" s="39">
        <v>0</v>
      </c>
      <c r="K14" s="40">
        <f>V14</f>
        <v>10</v>
      </c>
      <c r="L14" s="38">
        <f>K14*J14</f>
        <v>0</v>
      </c>
      <c r="M14" s="6"/>
      <c r="Q14" s="26">
        <v>1</v>
      </c>
      <c r="R14" s="27" t="s">
        <v>29</v>
      </c>
      <c r="S14" s="50" t="s">
        <v>35</v>
      </c>
      <c r="T14" s="28" t="s">
        <v>33</v>
      </c>
      <c r="U14" s="29">
        <v>124758.33</v>
      </c>
      <c r="V14" s="30">
        <v>10</v>
      </c>
      <c r="W14" s="31">
        <f>U14*V14</f>
        <v>1247583.3</v>
      </c>
      <c r="Y14" s="19"/>
      <c r="Z14" s="21"/>
      <c r="AA14" s="21"/>
      <c r="AB14" s="19"/>
      <c r="AC14" s="19"/>
      <c r="AD14" s="21"/>
      <c r="AE14" s="20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0"/>
      <c r="AT14" s="20"/>
      <c r="AU14" s="20"/>
    </row>
    <row r="15" spans="2:47" s="24" customFormat="1" ht="48" customHeight="1">
      <c r="B15" s="5"/>
      <c r="C15" s="35">
        <f t="shared" si="0"/>
        <v>2</v>
      </c>
      <c r="D15" s="36" t="str">
        <f t="shared" ref="D15:D17" si="2">R15</f>
        <v>Гидразин-гидрат</v>
      </c>
      <c r="E15" s="37"/>
      <c r="F15" s="37"/>
      <c r="G15" s="37"/>
      <c r="H15" s="35" t="str">
        <f t="shared" si="1"/>
        <v>кг</v>
      </c>
      <c r="I15" s="38">
        <f t="shared" si="1"/>
        <v>2044.99</v>
      </c>
      <c r="J15" s="39">
        <v>0</v>
      </c>
      <c r="K15" s="40">
        <f t="shared" ref="K15:K17" si="3">V15</f>
        <v>200</v>
      </c>
      <c r="L15" s="38">
        <f t="shared" ref="L15:L17" si="4">K15*J15</f>
        <v>0</v>
      </c>
      <c r="M15" s="6"/>
      <c r="Q15" s="26">
        <v>2</v>
      </c>
      <c r="R15" s="27" t="s">
        <v>30</v>
      </c>
      <c r="S15" s="50"/>
      <c r="T15" s="28" t="s">
        <v>34</v>
      </c>
      <c r="U15" s="29">
        <v>2044.99</v>
      </c>
      <c r="V15" s="30">
        <v>200</v>
      </c>
      <c r="W15" s="31">
        <f t="shared" ref="W15:W17" si="5">U15*V15</f>
        <v>408998</v>
      </c>
      <c r="Y15" s="19"/>
      <c r="Z15" s="21"/>
      <c r="AA15" s="21"/>
      <c r="AB15" s="19"/>
      <c r="AC15" s="19"/>
      <c r="AD15" s="21"/>
      <c r="AE15" s="20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0"/>
      <c r="AT15" s="20"/>
      <c r="AU15" s="20"/>
    </row>
    <row r="16" spans="2:47" s="24" customFormat="1" ht="48" customHeight="1">
      <c r="B16" s="5"/>
      <c r="C16" s="35">
        <f t="shared" si="0"/>
        <v>3</v>
      </c>
      <c r="D16" s="36" t="str">
        <f t="shared" si="2"/>
        <v>Кислота серная контактная </v>
      </c>
      <c r="E16" s="37"/>
      <c r="F16" s="37"/>
      <c r="G16" s="37"/>
      <c r="H16" s="35" t="str">
        <f t="shared" si="1"/>
        <v>т</v>
      </c>
      <c r="I16" s="38">
        <f t="shared" si="1"/>
        <v>56294.81</v>
      </c>
      <c r="J16" s="39">
        <v>0</v>
      </c>
      <c r="K16" s="40">
        <f t="shared" si="3"/>
        <v>7</v>
      </c>
      <c r="L16" s="38">
        <f t="shared" si="4"/>
        <v>0</v>
      </c>
      <c r="M16" s="6"/>
      <c r="Q16" s="26">
        <v>3</v>
      </c>
      <c r="R16" s="27" t="s">
        <v>31</v>
      </c>
      <c r="S16" s="50"/>
      <c r="T16" s="28" t="s">
        <v>33</v>
      </c>
      <c r="U16" s="29">
        <v>56294.81</v>
      </c>
      <c r="V16" s="30">
        <v>7</v>
      </c>
      <c r="W16" s="31">
        <f t="shared" si="5"/>
        <v>394063.67</v>
      </c>
      <c r="Y16" s="19"/>
      <c r="Z16" s="21"/>
      <c r="AA16" s="21"/>
      <c r="AB16" s="19"/>
      <c r="AC16" s="19"/>
      <c r="AD16" s="21"/>
      <c r="AE16" s="20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0"/>
      <c r="AT16" s="20"/>
      <c r="AU16" s="20"/>
    </row>
    <row r="17" spans="2:47" s="23" customFormat="1" ht="48" customHeight="1">
      <c r="B17" s="5"/>
      <c r="C17" s="35">
        <f t="shared" si="0"/>
        <v>4</v>
      </c>
      <c r="D17" s="36" t="str">
        <f t="shared" si="2"/>
        <v>Алюминий сернокислый, глинозем (коагулянт)Аквааурат</v>
      </c>
      <c r="E17" s="37"/>
      <c r="F17" s="37"/>
      <c r="G17" s="37"/>
      <c r="H17" s="35" t="str">
        <f t="shared" si="1"/>
        <v>т</v>
      </c>
      <c r="I17" s="38">
        <f t="shared" si="1"/>
        <v>75839.78</v>
      </c>
      <c r="J17" s="39">
        <v>0</v>
      </c>
      <c r="K17" s="40">
        <f t="shared" si="3"/>
        <v>2</v>
      </c>
      <c r="L17" s="38">
        <f t="shared" si="4"/>
        <v>0</v>
      </c>
      <c r="M17" s="6"/>
      <c r="Q17" s="26">
        <v>4</v>
      </c>
      <c r="R17" s="27" t="s">
        <v>32</v>
      </c>
      <c r="S17" s="50"/>
      <c r="T17" s="28" t="s">
        <v>33</v>
      </c>
      <c r="U17" s="29">
        <v>75839.78</v>
      </c>
      <c r="V17" s="30">
        <v>2</v>
      </c>
      <c r="W17" s="31">
        <f t="shared" si="5"/>
        <v>151679.56</v>
      </c>
      <c r="X17" s="25"/>
      <c r="Y17" s="19"/>
      <c r="Z17" s="21"/>
      <c r="AA17" s="21"/>
      <c r="AB17" s="19"/>
      <c r="AC17" s="19"/>
      <c r="AD17" s="21"/>
      <c r="AE17" s="20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0"/>
      <c r="AT17" s="20"/>
      <c r="AU17" s="20"/>
    </row>
    <row r="18" spans="2:47" ht="30.75" customHeight="1">
      <c r="B18" s="5"/>
      <c r="C18" s="56" t="s">
        <v>21</v>
      </c>
      <c r="D18" s="56"/>
      <c r="E18" s="56"/>
      <c r="F18" s="56"/>
      <c r="G18" s="56"/>
      <c r="H18" s="56"/>
      <c r="I18" s="56"/>
      <c r="J18" s="58" t="s">
        <v>14</v>
      </c>
      <c r="K18" s="58"/>
      <c r="L18" s="41">
        <f>SUM(L14:L17)</f>
        <v>0</v>
      </c>
      <c r="M18" s="6"/>
      <c r="Q18" s="55" t="s">
        <v>20</v>
      </c>
      <c r="R18" s="55"/>
      <c r="S18" s="55"/>
      <c r="T18" s="55"/>
      <c r="U18" s="46" t="s">
        <v>14</v>
      </c>
      <c r="V18" s="46"/>
      <c r="W18" s="32">
        <f>SUM(W14:W17)</f>
        <v>2202324.5299999998</v>
      </c>
      <c r="Y18" s="19"/>
      <c r="Z18" s="21"/>
      <c r="AA18" s="21"/>
      <c r="AB18" s="20"/>
      <c r="AC18" s="20"/>
      <c r="AD18" s="20"/>
      <c r="AE18" s="20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0"/>
      <c r="AT18" s="20"/>
      <c r="AU18" s="20"/>
    </row>
    <row r="19" spans="2:47" ht="30.75" customHeight="1">
      <c r="B19" s="5"/>
      <c r="C19" s="56"/>
      <c r="D19" s="56"/>
      <c r="E19" s="56"/>
      <c r="F19" s="56"/>
      <c r="G19" s="56"/>
      <c r="H19" s="56"/>
      <c r="I19" s="56"/>
      <c r="J19" s="42" t="s">
        <v>18</v>
      </c>
      <c r="K19" s="43">
        <f>V19</f>
        <v>0.22</v>
      </c>
      <c r="L19" s="41">
        <f>K19*L18</f>
        <v>0</v>
      </c>
      <c r="M19" s="6"/>
      <c r="Q19" s="55"/>
      <c r="R19" s="55"/>
      <c r="S19" s="55"/>
      <c r="T19" s="55"/>
      <c r="U19" s="33" t="s">
        <v>18</v>
      </c>
      <c r="V19" s="34">
        <v>0.22</v>
      </c>
      <c r="W19" s="32">
        <f>V19*W18</f>
        <v>484511.39659999998</v>
      </c>
      <c r="Y19" s="19"/>
      <c r="Z19" s="21"/>
      <c r="AA19" s="21"/>
      <c r="AB19" s="20"/>
      <c r="AC19" s="20"/>
      <c r="AD19" s="20"/>
      <c r="AE19" s="20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0"/>
      <c r="AT19" s="20"/>
      <c r="AU19" s="20"/>
    </row>
    <row r="20" spans="2:47" ht="30.75" customHeight="1">
      <c r="B20" s="5"/>
      <c r="C20" s="56"/>
      <c r="D20" s="56"/>
      <c r="E20" s="56"/>
      <c r="F20" s="56"/>
      <c r="G20" s="56"/>
      <c r="H20" s="56"/>
      <c r="I20" s="56"/>
      <c r="J20" s="58" t="s">
        <v>15</v>
      </c>
      <c r="K20" s="58"/>
      <c r="L20" s="41">
        <f>SUM(L18:L19)</f>
        <v>0</v>
      </c>
      <c r="M20" s="6"/>
      <c r="Q20" s="55"/>
      <c r="R20" s="55"/>
      <c r="S20" s="55"/>
      <c r="T20" s="55"/>
      <c r="U20" s="46" t="s">
        <v>15</v>
      </c>
      <c r="V20" s="46"/>
      <c r="W20" s="32">
        <f>SUM(W18:W19)</f>
        <v>2686835.9265999999</v>
      </c>
      <c r="Y20" s="19"/>
      <c r="Z20" s="21"/>
      <c r="AA20" s="21"/>
      <c r="AB20" s="20"/>
      <c r="AC20" s="20"/>
      <c r="AD20" s="20"/>
      <c r="AE20" s="20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0"/>
      <c r="AT20" s="20"/>
      <c r="AU20" s="20"/>
    </row>
    <row r="21" spans="2:47" ht="61.5" customHeight="1">
      <c r="B21" s="5"/>
      <c r="C21" s="44"/>
      <c r="D21" s="44"/>
      <c r="E21" s="44"/>
      <c r="F21" s="44"/>
      <c r="G21" s="44"/>
      <c r="H21" s="44"/>
      <c r="I21" s="44"/>
      <c r="J21" s="45"/>
      <c r="K21" s="45"/>
      <c r="L21" s="45"/>
      <c r="M21" s="6"/>
      <c r="Q21" s="13"/>
      <c r="R21" s="13"/>
      <c r="S21" s="13"/>
      <c r="T21" s="13"/>
      <c r="U21" s="13"/>
      <c r="V21" s="13"/>
      <c r="W21" s="13"/>
      <c r="Y21" s="20"/>
      <c r="Z21" s="20"/>
      <c r="AA21" s="20"/>
      <c r="AB21" s="20"/>
      <c r="AC21" s="20"/>
      <c r="AD21" s="20"/>
      <c r="AE21" s="20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0"/>
      <c r="AT21" s="20"/>
      <c r="AU21" s="20"/>
    </row>
    <row r="22" spans="2:47" ht="24" customHeight="1">
      <c r="B22" s="5"/>
      <c r="C22" s="59"/>
      <c r="D22" s="59"/>
      <c r="E22" s="59"/>
      <c r="F22" s="7"/>
      <c r="G22" s="16"/>
      <c r="H22" s="7"/>
      <c r="I22" s="53"/>
      <c r="J22" s="53"/>
      <c r="K22" s="53"/>
      <c r="L22" s="53"/>
      <c r="M22" s="6"/>
      <c r="Q22" s="13"/>
      <c r="R22" s="13"/>
      <c r="S22" s="13"/>
      <c r="T22" s="13"/>
      <c r="U22" s="13"/>
      <c r="V22" s="13"/>
      <c r="W22" s="13"/>
      <c r="Y22" s="20"/>
      <c r="Z22" s="20"/>
      <c r="AA22" s="20"/>
      <c r="AB22" s="20"/>
      <c r="AC22" s="20"/>
      <c r="AD22" s="20"/>
      <c r="AE22" s="20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0"/>
      <c r="AT22" s="20"/>
      <c r="AU22" s="20"/>
    </row>
    <row r="23" spans="2:47" ht="15.75" customHeight="1">
      <c r="B23" s="5"/>
      <c r="C23" s="54" t="s">
        <v>27</v>
      </c>
      <c r="D23" s="54"/>
      <c r="E23" s="54"/>
      <c r="F23" s="7"/>
      <c r="G23" s="12" t="s">
        <v>23</v>
      </c>
      <c r="H23" s="7" t="s">
        <v>24</v>
      </c>
      <c r="I23" s="54" t="s">
        <v>25</v>
      </c>
      <c r="J23" s="54"/>
      <c r="K23" s="54"/>
      <c r="L23" s="54"/>
      <c r="M23" s="6"/>
      <c r="Y23" s="20"/>
      <c r="Z23" s="20"/>
      <c r="AA23" s="20"/>
      <c r="AB23" s="20"/>
      <c r="AC23" s="20"/>
      <c r="AD23" s="20"/>
      <c r="AE23" s="20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0"/>
      <c r="AT23" s="20"/>
      <c r="AU23" s="20"/>
    </row>
    <row r="24" spans="2:47" ht="15.75" customHeight="1" thickBot="1"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  <c r="Y24" s="20"/>
      <c r="Z24" s="20"/>
      <c r="AA24" s="20"/>
      <c r="AB24" s="20"/>
      <c r="AC24" s="20"/>
      <c r="AD24" s="20"/>
      <c r="AE24" s="20"/>
      <c r="AF24" s="20"/>
      <c r="AG24" s="20"/>
      <c r="AO24" s="20"/>
      <c r="AP24" s="20"/>
      <c r="AQ24" s="20"/>
      <c r="AR24" s="20"/>
      <c r="AS24" s="20"/>
      <c r="AT24" s="20"/>
      <c r="AU24" s="20"/>
    </row>
    <row r="25" spans="2:47">
      <c r="Y25" s="20"/>
      <c r="Z25" s="20"/>
      <c r="AA25" s="20"/>
      <c r="AB25" s="20"/>
      <c r="AC25" s="20"/>
      <c r="AD25" s="20"/>
      <c r="AE25" s="20"/>
      <c r="AF25" s="20"/>
      <c r="AG25" s="20"/>
      <c r="AO25" s="20"/>
      <c r="AP25" s="20"/>
      <c r="AQ25" s="20"/>
      <c r="AR25" s="20"/>
      <c r="AS25" s="20"/>
      <c r="AT25" s="20"/>
      <c r="AU25" s="20"/>
    </row>
    <row r="26" spans="2:47" ht="15.75" customHeight="1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</row>
    <row r="27" spans="2:47" ht="15.75" customHeight="1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2:47">
      <c r="B28"/>
      <c r="C28"/>
      <c r="D28"/>
      <c r="E28"/>
      <c r="F28"/>
      <c r="G28"/>
      <c r="H28"/>
      <c r="I28"/>
      <c r="J28"/>
      <c r="K28"/>
      <c r="L28"/>
      <c r="M28"/>
    </row>
    <row r="29" spans="2:47">
      <c r="B29"/>
      <c r="C29"/>
      <c r="D29"/>
      <c r="E29"/>
      <c r="F29"/>
      <c r="G29"/>
      <c r="H29"/>
      <c r="I29"/>
      <c r="J29"/>
      <c r="K29"/>
      <c r="L29"/>
      <c r="M29"/>
    </row>
  </sheetData>
  <sheetProtection formatCells="0" formatColumns="0" formatRows="0" insertRows="0" deleteRows="0"/>
  <mergeCells count="23">
    <mergeCell ref="B26:M27"/>
    <mergeCell ref="Q2:W4"/>
    <mergeCell ref="I22:L22"/>
    <mergeCell ref="C23:E23"/>
    <mergeCell ref="I23:L23"/>
    <mergeCell ref="Q18:T20"/>
    <mergeCell ref="C18:I20"/>
    <mergeCell ref="C6:L6"/>
    <mergeCell ref="J18:K18"/>
    <mergeCell ref="J20:K20"/>
    <mergeCell ref="C9:D9"/>
    <mergeCell ref="C10:D10"/>
    <mergeCell ref="E8:I8"/>
    <mergeCell ref="E9:I9"/>
    <mergeCell ref="C22:E22"/>
    <mergeCell ref="C21:I21"/>
    <mergeCell ref="J21:L21"/>
    <mergeCell ref="U18:V18"/>
    <mergeCell ref="U20:V20"/>
    <mergeCell ref="Q6:W6"/>
    <mergeCell ref="C8:D8"/>
    <mergeCell ref="E11:I11"/>
    <mergeCell ref="S14:S17"/>
  </mergeCells>
  <pageMargins left="0.25" right="0.25" top="0.75" bottom="0.75" header="0.3" footer="0.3"/>
  <pageSetup scale="43" fitToHeight="0" orientation="landscape" r:id="rId1"/>
  <ignoredErrors>
    <ignoredError sqref="W14:W18" unlockedFormula="1"/>
    <ignoredError sqref="L19:L20" evalError="1"/>
    <ignoredError sqref="W19:W20" evalError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Ивашина Екатерина Андреевна</cp:lastModifiedBy>
  <cp:lastPrinted>2023-05-26T09:59:13Z</cp:lastPrinted>
  <dcterms:created xsi:type="dcterms:W3CDTF">2023-05-26T08:17:29Z</dcterms:created>
  <dcterms:modified xsi:type="dcterms:W3CDTF">2026-05-06T22:30:42Z</dcterms:modified>
</cp:coreProperties>
</file>