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694.1 УЗ Валоповоротное устройство ЧТЭЦ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D15" i="1"/>
  <c r="W15" i="1"/>
  <c r="K15" i="1"/>
  <c r="L15" i="1" s="1"/>
  <c r="I15" i="1"/>
  <c r="H15" i="1"/>
  <c r="W16" i="1" l="1"/>
  <c r="C14" i="1" l="1"/>
  <c r="K17" i="1"/>
  <c r="W17" i="1" l="1"/>
  <c r="W18" i="1" s="1"/>
  <c r="L17" i="1"/>
  <c r="L18" i="1" l="1"/>
</calcChain>
</file>

<file path=xl/sharedStrings.xml><?xml version="1.0" encoding="utf-8"?>
<sst xmlns="http://schemas.openxmlformats.org/spreadsheetml/2006/main" count="44" uniqueCount="35">
  <si>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</si>
  <si>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</si>
  <si>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</si>
  <si>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</si>
  <si>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</si>
  <si>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</si>
  <si>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</si>
  <si>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</si>
  <si>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</si>
  <si>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</si>
  <si>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</si>
  <si>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</si>
  <si>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</si>
  <si>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</si>
  <si>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</si>
  <si>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</si>
  <si>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</si>
  <si>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</si>
  <si>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</si>
  <si>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</si>
  <si>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</si>
  <si>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</si>
  <si>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</si>
  <si>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</si>
  <si>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</si>
  <si>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</si>
  <si>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</si>
  <si>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</si>
  <si>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</si>
  <si>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</si>
  <si>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</si>
  <si>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Чаунская ТЭЦ</t>
  </si>
  <si>
    <t>шт.</t>
  </si>
  <si>
    <r>
      <t>Установлен режим</t>
    </r>
    <r>
      <rPr>
        <b/>
        <sz val="12"/>
        <color theme="1"/>
        <rFont val="Times New Roman"/>
        <family val="1"/>
        <charset val="204"/>
      </rPr>
      <t xml:space="preserve"> преимущества</t>
    </r>
    <r>
      <rPr>
        <sz val="12"/>
        <color theme="1"/>
        <rFont val="Times New Roman"/>
        <family val="1"/>
      </rPr>
      <t xml:space="preserve"> российской продукции (когда национальный режим не предоставляется)</t>
    </r>
  </si>
  <si>
    <t>ОКПД2 28.11.31.000 Валоповоротное устройство в сборе с деталями воздействия на храповик муфты ротора турбины ПТ 12-35/10М, (без насоса)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</si>
</sst>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30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8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65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19" fillId="0" borderId="0"/>
    <xf numFmtId="0" fontId="12" fillId="0" borderId="0"/>
    <xf numFmtId="0" fontId="15" fillId="0" borderId="0"/>
    <xf numFmtId="0" fontId="1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" fillId="0" borderId="0"/>
    <xf numFmtId="0" fontId="22" fillId="0" borderId="0"/>
    <xf numFmtId="0" fontId="23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0">
      <alignment horizontal="center" vertical="center"/>
    </xf>
    <xf numFmtId="0" fontId="25" fillId="5" borderId="0">
      <alignment horizontal="left" vertical="top"/>
    </xf>
    <xf numFmtId="0" fontId="25" fillId="5" borderId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19" fillId="0" borderId="0"/>
    <xf numFmtId="0" fontId="10" fillId="0" borderId="0"/>
    <xf numFmtId="0" fontId="26" fillId="0" borderId="0"/>
    <xf numFmtId="165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3" fillId="0" borderId="0"/>
    <xf numFmtId="0" fontId="10" fillId="0" borderId="0"/>
    <xf numFmtId="0" fontId="23" fillId="0" borderId="0"/>
  </cellStyleXfs>
  <cellXfs count="71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9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4" fillId="2" borderId="21" xfId="0" applyNumberFormat="1" applyFont="1" applyFill="1" applyBorder="1" applyAlignment="1" applyProtection="1">
      <alignment horizontal="right" vertical="center"/>
      <protection locked="0"/>
    </xf>
    <xf numFmtId="3" fontId="4" fillId="0" borderId="21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" fontId="6" fillId="0" borderId="22" xfId="0" applyNumberFormat="1" applyFont="1" applyBorder="1" applyAlignment="1" applyProtection="1">
      <alignment horizontal="right" vertical="center"/>
      <protection locked="0"/>
    </xf>
    <xf numFmtId="4" fontId="6" fillId="0" borderId="21" xfId="0" applyNumberFormat="1" applyFont="1" applyBorder="1" applyAlignment="1" applyProtection="1">
      <alignment horizontal="right" vertical="center"/>
      <protection locked="0"/>
    </xf>
    <xf numFmtId="0" fontId="4" fillId="4" borderId="21" xfId="3" applyFont="1" applyFill="1" applyBorder="1" applyAlignment="1">
      <alignment horizontal="center" vertical="center" wrapText="1"/>
    </xf>
    <xf numFmtId="4" fontId="29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2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9" fillId="4" borderId="21" xfId="36" applyFont="1" applyFill="1" applyBorder="1" applyAlignment="1">
      <alignment horizontal="left" vertical="center" wrapText="1"/>
    </xf>
  </cellXfs>
  <cellStyles count="188">
    <cellStyle name="Normal" xfId="7"/>
    <cellStyle name="S11" xfId="102"/>
    <cellStyle name="S12" xfId="103"/>
    <cellStyle name="S13" xfId="104"/>
    <cellStyle name="Гиперссылка 2" xfId="74"/>
    <cellStyle name="Гиперссылка 2 2" xfId="101"/>
    <cellStyle name="Гиперссылка 3" xfId="105"/>
    <cellStyle name="Гиперссылка 4" xfId="91"/>
    <cellStyle name="Гиперссылка 4 2" xfId="135"/>
    <cellStyle name="Гиперссылка 4 3" xfId="106"/>
    <cellStyle name="Денежный 2" xfId="107"/>
    <cellStyle name="Обычный" xfId="0" builtinId="0"/>
    <cellStyle name="Обычный 10" xfId="12"/>
    <cellStyle name="Обычный 11" xfId="3"/>
    <cellStyle name="Обычный 11 2" xfId="54"/>
    <cellStyle name="Обычный 11 2 2" xfId="133"/>
    <cellStyle name="Обычный 11 3" xfId="184"/>
    <cellStyle name="Обычный 11 4" xfId="128"/>
    <cellStyle name="Обычный 11 5" xfId="68"/>
    <cellStyle name="Обычный 12" xfId="34"/>
    <cellStyle name="Обычный 12 2" xfId="56"/>
    <cellStyle name="Обычный 12 2 2" xfId="131"/>
    <cellStyle name="Обычный 12 3" xfId="70"/>
    <cellStyle name="Обычный 13" xfId="1"/>
    <cellStyle name="Обычный 13 2" xfId="58"/>
    <cellStyle name="Обычный 13 2 2" xfId="132"/>
    <cellStyle name="Обычный 13 3" xfId="72"/>
    <cellStyle name="Обычный 14" xfId="36"/>
    <cellStyle name="Обычный 14 2" xfId="92"/>
    <cellStyle name="Обычный 15" xfId="137"/>
    <cellStyle name="Обычный 15 10" xfId="171"/>
    <cellStyle name="Обычный 15 11" xfId="174"/>
    <cellStyle name="Обычный 15 12" xfId="177"/>
    <cellStyle name="Обычный 15 13" xfId="180"/>
    <cellStyle name="Обычный 15 14" xfId="183"/>
    <cellStyle name="Обычный 15 2" xfId="141"/>
    <cellStyle name="Обычный 15 3" xfId="144"/>
    <cellStyle name="Обычный 15 4" xfId="147"/>
    <cellStyle name="Обычный 15 5" xfId="150"/>
    <cellStyle name="Обычный 15 6" xfId="153"/>
    <cellStyle name="Обычный 15 7" xfId="156"/>
    <cellStyle name="Обычный 15 8" xfId="165"/>
    <cellStyle name="Обычный 15 9" xfId="168"/>
    <cellStyle name="Обычный 16" xfId="73"/>
    <cellStyle name="Обычный 17" xfId="75"/>
    <cellStyle name="Обычный 2" xfId="4"/>
    <cellStyle name="Обычный 2 10" xfId="8"/>
    <cellStyle name="Обычный 2 10 2" xfId="35"/>
    <cellStyle name="Обычный 2 10 2 2" xfId="57"/>
    <cellStyle name="Обычный 2 10 2 2 2" xfId="185"/>
    <cellStyle name="Обычный 2 10 2 3" xfId="77"/>
    <cellStyle name="Обычный 2 10 2 4" xfId="71"/>
    <cellStyle name="Обычный 2 10 3" xfId="42"/>
    <cellStyle name="Обычный 2 10 3 2" xfId="76"/>
    <cellStyle name="Обычный 2 10 4" xfId="60"/>
    <cellStyle name="Обычный 2 2" xfId="9"/>
    <cellStyle name="Обычный 2 2 2" xfId="18"/>
    <cellStyle name="Обычный 2 2 2 2" xfId="47"/>
    <cellStyle name="Обычный 2 2 2 2 2" xfId="129"/>
    <cellStyle name="Обычный 2 2 2 3" xfId="79"/>
    <cellStyle name="Обычный 2 2 2 4" xfId="61"/>
    <cellStyle name="Обычный 2 2 3" xfId="13"/>
    <cellStyle name="Обычный 2 2 3 2" xfId="30"/>
    <cellStyle name="Обычный 2 2 4" xfId="22"/>
    <cellStyle name="Обычный 2 2 4 2" xfId="78"/>
    <cellStyle name="Обычный 2 3" xfId="10"/>
    <cellStyle name="Обычный 2 3 2" xfId="19"/>
    <cellStyle name="Обычный 2 3 3" xfId="14"/>
    <cellStyle name="Обычный 2 3 4" xfId="23"/>
    <cellStyle name="Обычный 2 4" xfId="90"/>
    <cellStyle name="Обычный 2 5" xfId="93"/>
    <cellStyle name="Обычный 3" xfId="6"/>
    <cellStyle name="Обычный 3 2" xfId="44"/>
    <cellStyle name="Обычный 3 2 2" xfId="109"/>
    <cellStyle name="Обычный 3 2 2 2" xfId="130"/>
    <cellStyle name="Обычный 3 2 3" xfId="96"/>
    <cellStyle name="Обычный 3 3" xfId="40"/>
    <cellStyle name="Обычный 3 3 2" xfId="110"/>
    <cellStyle name="Обычный 3 3 3" xfId="98"/>
    <cellStyle name="Обычный 3 3 4" xfId="186"/>
    <cellStyle name="Обычный 3 4" xfId="39"/>
    <cellStyle name="Обычный 3 4 2" xfId="111"/>
    <cellStyle name="Обычный 3 4 3" xfId="99"/>
    <cellStyle name="Обычный 3 5" xfId="80"/>
    <cellStyle name="Обычный 3 5 2" xfId="112"/>
    <cellStyle name="Обычный 3 5 3" xfId="100"/>
    <cellStyle name="Обычный 3 6" xfId="108"/>
    <cellStyle name="Обычный 3 7" xfId="94"/>
    <cellStyle name="Обычный 37" xfId="81"/>
    <cellStyle name="Обычный 39" xfId="82"/>
    <cellStyle name="Обычный 4" xfId="15"/>
    <cellStyle name="Обычный 4 10" xfId="151"/>
    <cellStyle name="Обычный 4 11" xfId="154"/>
    <cellStyle name="Обычный 4 12" xfId="163"/>
    <cellStyle name="Обычный 4 13" xfId="166"/>
    <cellStyle name="Обычный 4 14" xfId="169"/>
    <cellStyle name="Обычный 4 15" xfId="172"/>
    <cellStyle name="Обычный 4 16" xfId="175"/>
    <cellStyle name="Обычный 4 17" xfId="178"/>
    <cellStyle name="Обычный 4 18" xfId="181"/>
    <cellStyle name="Обычный 4 19" xfId="95"/>
    <cellStyle name="Обычный 4 2" xfId="45"/>
    <cellStyle name="Обычный 4 2 2" xfId="114"/>
    <cellStyle name="Обычный 4 20" xfId="83"/>
    <cellStyle name="Обычный 4 3" xfId="31"/>
    <cellStyle name="Обычный 4 3 2" xfId="115"/>
    <cellStyle name="Обычный 4 3 3" xfId="84"/>
    <cellStyle name="Обычный 4 4" xfId="43"/>
    <cellStyle name="Обычный 4 4 2" xfId="113"/>
    <cellStyle name="Обычный 4 5" xfId="134"/>
    <cellStyle name="Обычный 4 6" xfId="139"/>
    <cellStyle name="Обычный 4 7" xfId="142"/>
    <cellStyle name="Обычный 4 8" xfId="145"/>
    <cellStyle name="Обычный 4 9" xfId="148"/>
    <cellStyle name="Обычный 42" xfId="85"/>
    <cellStyle name="Обычный 5" xfId="21"/>
    <cellStyle name="Обычный 5 2" xfId="29"/>
    <cellStyle name="Обычный 5 2 2" xfId="55"/>
    <cellStyle name="Обычный 5 2 2 2" xfId="116"/>
    <cellStyle name="Обычный 5 2 3" xfId="69"/>
    <cellStyle name="Обычный 5 3" xfId="41"/>
    <cellStyle name="Обычный 5 3 2" xfId="187"/>
    <cellStyle name="Обычный 5 4" xfId="38"/>
    <cellStyle name="Обычный 5 4 2" xfId="86"/>
    <cellStyle name="Обычный 5 5" xfId="59"/>
    <cellStyle name="Обычный 50" xfId="32"/>
    <cellStyle name="Обычный 51" xfId="33"/>
    <cellStyle name="Обычный 6" xfId="20"/>
    <cellStyle name="Обычный 6 2" xfId="49"/>
    <cellStyle name="Обычный 6 2 2" xfId="138"/>
    <cellStyle name="Обычный 6 3" xfId="117"/>
    <cellStyle name="Обычный 6 4" xfId="87"/>
    <cellStyle name="Обычный 6 5" xfId="63"/>
    <cellStyle name="Обычный 7" xfId="25"/>
    <cellStyle name="Обычный 7 2" xfId="50"/>
    <cellStyle name="Обычный 7 2 2" xfId="118"/>
    <cellStyle name="Обычный 7 3" xfId="88"/>
    <cellStyle name="Обычный 7 4" xfId="64"/>
    <cellStyle name="Обычный 8" xfId="16"/>
    <cellStyle name="Обычный 8 10" xfId="167"/>
    <cellStyle name="Обычный 8 11" xfId="170"/>
    <cellStyle name="Обычный 8 12" xfId="173"/>
    <cellStyle name="Обычный 8 13" xfId="176"/>
    <cellStyle name="Обычный 8 14" xfId="179"/>
    <cellStyle name="Обычный 8 15" xfId="182"/>
    <cellStyle name="Обычный 8 2" xfId="46"/>
    <cellStyle name="Обычный 8 2 2" xfId="136"/>
    <cellStyle name="Обычный 8 3" xfId="37"/>
    <cellStyle name="Обычный 8 3 2" xfId="140"/>
    <cellStyle name="Обычный 8 4" xfId="143"/>
    <cellStyle name="Обычный 8 5" xfId="146"/>
    <cellStyle name="Обычный 8 6" xfId="149"/>
    <cellStyle name="Обычный 8 7" xfId="152"/>
    <cellStyle name="Обычный 8 8" xfId="155"/>
    <cellStyle name="Обычный 8 9" xfId="164"/>
    <cellStyle name="Обычный 9" xfId="27"/>
    <cellStyle name="Обычный 9 2" xfId="52"/>
    <cellStyle name="Обычный 9 2 2" xfId="119"/>
    <cellStyle name="Обычный 9 3" xfId="89"/>
    <cellStyle name="Обычный 9 4" xfId="66"/>
    <cellStyle name="Стиль 1" xfId="5"/>
    <cellStyle name="ТЕКСТ" xfId="120"/>
    <cellStyle name="Финансовый 2" xfId="17"/>
    <cellStyle name="Финансовый 2 2" xfId="122"/>
    <cellStyle name="Финансовый 2 3" xfId="123"/>
    <cellStyle name="Финансовый 2 4" xfId="124"/>
    <cellStyle name="Финансовый 2 5" xfId="121"/>
    <cellStyle name="Финансовый 2 6" xfId="97"/>
    <cellStyle name="Финансовый 3" xfId="11"/>
    <cellStyle name="Финансовый 3 2" xfId="48"/>
    <cellStyle name="Финансовый 3 2 2" xfId="127"/>
    <cellStyle name="Финансовый 3 2 2 2" xfId="159"/>
    <cellStyle name="Финансовый 3 2 2 3" xfId="162"/>
    <cellStyle name="Финансовый 3 2 3" xfId="158"/>
    <cellStyle name="Финансовый 3 2 4" xfId="161"/>
    <cellStyle name="Финансовый 3 2 5" xfId="126"/>
    <cellStyle name="Финансовый 3 3" xfId="157"/>
    <cellStyle name="Финансовый 3 4" xfId="160"/>
    <cellStyle name="Финансовый 3 5" xfId="125"/>
    <cellStyle name="Финансовый 3 6" xfId="62"/>
    <cellStyle name="Финансовый 4" xfId="26"/>
    <cellStyle name="Финансовый 4 2" xfId="51"/>
    <cellStyle name="Финансовый 4 3" xfId="65"/>
    <cellStyle name="Финансовый 5" xfId="28"/>
    <cellStyle name="Финансовый 5 2" xfId="53"/>
    <cellStyle name="Финансовый 5 3" xfId="67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7"/>
  <sheetViews>
    <sheetView showGridLines="0" tabSelected="1" zoomScale="90" zoomScaleNormal="90" workbookViewId="0">
      <selection activeCell="R28" sqref="R2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0.5703125" style="1" customWidth="1"/>
    <col min="19" max="19" width="65.140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7"/>
      <c r="R3" s="17"/>
      <c r="S3" s="17"/>
      <c r="T3" s="17"/>
      <c r="U3" s="17"/>
      <c r="V3" s="17"/>
      <c r="W3" s="17"/>
    </row>
    <row r="4" spans="2:23" ht="15.75" customHeight="1">
      <c r="B4" s="9"/>
      <c r="C4" s="21" t="s">
        <v>0</v>
      </c>
      <c r="D4" s="21"/>
      <c r="E4" s="21"/>
      <c r="F4" s="21"/>
      <c r="M4" s="10"/>
      <c r="Q4" s="17"/>
      <c r="R4" s="17"/>
      <c r="S4" s="17"/>
      <c r="T4" s="17"/>
      <c r="U4" s="17"/>
      <c r="V4" s="17"/>
      <c r="W4" s="17"/>
    </row>
    <row r="5" spans="2:23" ht="15.75" customHeight="1">
      <c r="B5" s="9"/>
      <c r="C5" s="22" t="s">
        <v>28</v>
      </c>
      <c r="D5" s="22"/>
      <c r="E5" s="21"/>
      <c r="F5" s="21"/>
      <c r="M5" s="10"/>
      <c r="Q5" s="17"/>
      <c r="R5" s="17"/>
      <c r="S5" s="17"/>
      <c r="T5" s="17"/>
      <c r="U5" s="17"/>
      <c r="V5" s="17"/>
      <c r="W5" s="17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40" t="s">
        <v>13</v>
      </c>
      <c r="D7" s="40"/>
      <c r="E7" s="40"/>
      <c r="F7" s="40"/>
      <c r="G7" s="40"/>
      <c r="H7" s="40"/>
      <c r="I7" s="40"/>
      <c r="J7" s="40"/>
      <c r="K7" s="40"/>
      <c r="L7" s="40"/>
      <c r="M7" s="10"/>
      <c r="Q7" s="41" t="s">
        <v>19</v>
      </c>
      <c r="R7" s="41"/>
      <c r="S7" s="41"/>
      <c r="T7" s="41"/>
      <c r="U7" s="41"/>
      <c r="V7" s="41"/>
      <c r="W7" s="41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46" t="s">
        <v>1</v>
      </c>
      <c r="D9" s="46"/>
      <c r="E9" s="47"/>
      <c r="F9" s="47"/>
      <c r="G9" s="47"/>
      <c r="H9" s="47"/>
      <c r="I9" s="47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46" t="s">
        <v>2</v>
      </c>
      <c r="D10" s="46"/>
      <c r="E10" s="48"/>
      <c r="F10" s="48"/>
      <c r="G10" s="48"/>
      <c r="H10" s="48"/>
      <c r="I10" s="48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46" t="s">
        <v>3</v>
      </c>
      <c r="D11" s="46"/>
      <c r="E11" s="48"/>
      <c r="F11" s="48"/>
      <c r="G11" s="48"/>
      <c r="H11" s="48"/>
      <c r="I11" s="48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38" t="s">
        <v>11</v>
      </c>
      <c r="R13" s="38" t="s">
        <v>16</v>
      </c>
      <c r="S13" s="38" t="s">
        <v>30</v>
      </c>
      <c r="T13" s="38" t="s">
        <v>7</v>
      </c>
      <c r="U13" s="38" t="s">
        <v>12</v>
      </c>
      <c r="V13" s="38" t="s">
        <v>9</v>
      </c>
      <c r="W13" s="38" t="s">
        <v>17</v>
      </c>
    </row>
    <row r="14" spans="2:23" ht="24.75" customHeight="1">
      <c r="B14" s="9"/>
      <c r="C14" s="43" t="str">
        <f>Q14</f>
        <v>Чаунская ТЭЦ</v>
      </c>
      <c r="D14" s="44"/>
      <c r="E14" s="44"/>
      <c r="F14" s="44"/>
      <c r="G14" s="44"/>
      <c r="H14" s="44"/>
      <c r="I14" s="44"/>
      <c r="J14" s="44"/>
      <c r="K14" s="44"/>
      <c r="L14" s="45"/>
      <c r="M14" s="10"/>
      <c r="Q14" s="42" t="s">
        <v>31</v>
      </c>
      <c r="R14" s="42"/>
      <c r="S14" s="42"/>
      <c r="T14" s="42"/>
      <c r="U14" s="42"/>
      <c r="V14" s="42"/>
      <c r="W14" s="42"/>
    </row>
    <row r="15" spans="2:23" ht="136.5" customHeight="1">
      <c r="B15" s="9"/>
      <c r="C15" s="36">
        <v>1</v>
      </c>
      <c r="D15" s="25" t="str">
        <f>R15</f>
        <v>ОКПД2 28.11.31.000 Валоповоротное устройство в сборе с деталями воздействия на храповик муфты ротора турбины ПТ 12-35/10М, (без насоса)</v>
      </c>
      <c r="E15" s="26" t="s">
        <v>26</v>
      </c>
      <c r="F15" s="26" t="s">
        <v>26</v>
      </c>
      <c r="G15" s="26" t="s">
        <v>26</v>
      </c>
      <c r="H15" s="24" t="str">
        <f>T15</f>
        <v>шт.</v>
      </c>
      <c r="I15" s="27">
        <f>U15</f>
        <v>1792000</v>
      </c>
      <c r="J15" s="28">
        <v>0</v>
      </c>
      <c r="K15" s="29">
        <f>V15</f>
        <v>1</v>
      </c>
      <c r="L15" s="27">
        <f t="shared" ref="L15" si="0">J15*K15</f>
        <v>0</v>
      </c>
      <c r="M15" s="10"/>
      <c r="Q15" s="31">
        <v>1</v>
      </c>
      <c r="R15" s="70" t="s">
        <v>34</v>
      </c>
      <c r="S15" s="39" t="s">
        <v>33</v>
      </c>
      <c r="T15" s="34" t="s">
        <v>32</v>
      </c>
      <c r="U15" s="35">
        <v>1792000</v>
      </c>
      <c r="V15" s="34">
        <v>1</v>
      </c>
      <c r="W15" s="30">
        <f>V15*U15</f>
        <v>1792000</v>
      </c>
    </row>
    <row r="16" spans="2:23" ht="24" customHeight="1">
      <c r="B16" s="9"/>
      <c r="C16" s="62" t="s">
        <v>21</v>
      </c>
      <c r="D16" s="63"/>
      <c r="E16" s="63"/>
      <c r="F16" s="63"/>
      <c r="G16" s="63"/>
      <c r="H16" s="63"/>
      <c r="I16" s="64"/>
      <c r="J16" s="68" t="s">
        <v>14</v>
      </c>
      <c r="K16" s="68"/>
      <c r="L16" s="37">
        <f>L15</f>
        <v>0</v>
      </c>
      <c r="M16" s="10"/>
      <c r="Q16" s="56" t="s">
        <v>20</v>
      </c>
      <c r="R16" s="57"/>
      <c r="S16" s="57"/>
      <c r="T16" s="58"/>
      <c r="U16" s="49" t="s">
        <v>14</v>
      </c>
      <c r="V16" s="50"/>
      <c r="W16" s="33">
        <f>SUM(W15:W15)</f>
        <v>1792000</v>
      </c>
    </row>
    <row r="17" spans="2:23" ht="24" customHeight="1">
      <c r="B17" s="9"/>
      <c r="C17" s="62"/>
      <c r="D17" s="63"/>
      <c r="E17" s="63"/>
      <c r="F17" s="63"/>
      <c r="G17" s="63"/>
      <c r="H17" s="63"/>
      <c r="I17" s="64"/>
      <c r="J17" s="5" t="s">
        <v>18</v>
      </c>
      <c r="K17" s="4">
        <f>V17</f>
        <v>0.22</v>
      </c>
      <c r="L17" s="3">
        <f>K17*L16</f>
        <v>0</v>
      </c>
      <c r="M17" s="10"/>
      <c r="Q17" s="56"/>
      <c r="R17" s="57"/>
      <c r="S17" s="57"/>
      <c r="T17" s="58"/>
      <c r="U17" s="19" t="s">
        <v>18</v>
      </c>
      <c r="V17" s="20">
        <v>0.22</v>
      </c>
      <c r="W17" s="32">
        <f>V17*W16</f>
        <v>394240</v>
      </c>
    </row>
    <row r="18" spans="2:23" ht="24" customHeight="1">
      <c r="B18" s="9"/>
      <c r="C18" s="65"/>
      <c r="D18" s="66"/>
      <c r="E18" s="66"/>
      <c r="F18" s="66"/>
      <c r="G18" s="66"/>
      <c r="H18" s="66"/>
      <c r="I18" s="67"/>
      <c r="J18" s="69" t="s">
        <v>15</v>
      </c>
      <c r="K18" s="69"/>
      <c r="L18" s="3">
        <f>SUM(L16:L17)</f>
        <v>0</v>
      </c>
      <c r="M18" s="10"/>
      <c r="Q18" s="59"/>
      <c r="R18" s="60"/>
      <c r="S18" s="60"/>
      <c r="T18" s="61"/>
      <c r="U18" s="51" t="s">
        <v>15</v>
      </c>
      <c r="V18" s="52"/>
      <c r="W18" s="18">
        <f>SUM(W16:W17)</f>
        <v>2186240</v>
      </c>
    </row>
    <row r="19" spans="2:23" ht="24" customHeight="1">
      <c r="B19" s="9"/>
      <c r="M19" s="10"/>
      <c r="Q19" s="17"/>
      <c r="R19" s="17"/>
      <c r="S19" s="17"/>
      <c r="T19" s="17"/>
      <c r="U19" s="17"/>
      <c r="V19" s="17"/>
      <c r="W19" s="17"/>
    </row>
    <row r="20" spans="2:23" ht="15.75" customHeight="1">
      <c r="B20" s="9"/>
      <c r="C20" s="47"/>
      <c r="D20" s="47"/>
      <c r="E20" s="47"/>
      <c r="F20" s="11"/>
      <c r="G20" s="23"/>
      <c r="H20" s="11"/>
      <c r="I20" s="54"/>
      <c r="J20" s="54"/>
      <c r="K20" s="54"/>
      <c r="L20" s="54"/>
      <c r="M20" s="10"/>
    </row>
    <row r="21" spans="2:23">
      <c r="B21" s="9"/>
      <c r="C21" s="55" t="s">
        <v>29</v>
      </c>
      <c r="D21" s="55"/>
      <c r="E21" s="55"/>
      <c r="F21" s="11"/>
      <c r="G21" s="16" t="s">
        <v>23</v>
      </c>
      <c r="H21" s="11" t="s">
        <v>24</v>
      </c>
      <c r="I21" s="55" t="s">
        <v>25</v>
      </c>
      <c r="J21" s="55"/>
      <c r="K21" s="55"/>
      <c r="L21" s="55"/>
      <c r="M21" s="10"/>
    </row>
    <row r="22" spans="2:23" ht="16.5" thickBot="1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23" ht="15.75" customHeight="1"/>
    <row r="24" spans="2:23" ht="15.75" customHeight="1">
      <c r="B24" s="53" t="s">
        <v>27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2:23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2:23">
      <c r="B26"/>
      <c r="C26"/>
      <c r="D26"/>
      <c r="E26"/>
      <c r="F26"/>
      <c r="G26"/>
      <c r="H26"/>
      <c r="I26"/>
      <c r="J26"/>
      <c r="K26"/>
      <c r="L26"/>
      <c r="M26"/>
    </row>
    <row r="27" spans="2:23">
      <c r="B27"/>
      <c r="C27"/>
      <c r="D27"/>
      <c r="E27"/>
      <c r="F27"/>
      <c r="G27"/>
      <c r="H27"/>
      <c r="I27"/>
      <c r="J27"/>
      <c r="K27"/>
      <c r="L27"/>
      <c r="M27"/>
    </row>
  </sheetData>
  <sheetProtection formatCells="0" formatColumns="0" formatRows="0" insertRows="0" deleteRows="0"/>
  <mergeCells count="21">
    <mergeCell ref="U16:V16"/>
    <mergeCell ref="U18:V18"/>
    <mergeCell ref="B24:M25"/>
    <mergeCell ref="I20:L20"/>
    <mergeCell ref="C21:E21"/>
    <mergeCell ref="I21:L21"/>
    <mergeCell ref="Q16:T18"/>
    <mergeCell ref="C16:I18"/>
    <mergeCell ref="C20:E20"/>
    <mergeCell ref="J16:K16"/>
    <mergeCell ref="J18:K18"/>
    <mergeCell ref="C7:L7"/>
    <mergeCell ref="Q7:W7"/>
    <mergeCell ref="Q14:W14"/>
    <mergeCell ref="C14:L14"/>
    <mergeCell ref="C10:D10"/>
    <mergeCell ref="C11:D11"/>
    <mergeCell ref="E9:I9"/>
    <mergeCell ref="E10:I10"/>
    <mergeCell ref="C9:D9"/>
    <mergeCell ref="E11:I11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2026-05-13T04:48:11Z</dcterms:modified>
</cp:coreProperties>
</file>