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6\ЛОТЫ\455.1 НЗ  Фурнитура мебельная ЭГРЭС\На публикацию\"/>
    </mc:Choice>
  </mc:AlternateContent>
  <bookViews>
    <workbookView xWindow="0" yWindow="0" windowWidth="28800" windowHeight="12300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7" i="1" l="1"/>
  <c r="I19" i="1"/>
  <c r="W15" i="1"/>
  <c r="W31" i="1"/>
  <c r="W29" i="1"/>
  <c r="I28" i="1"/>
  <c r="W23" i="1"/>
  <c r="W21" i="1"/>
  <c r="I20" i="1"/>
  <c r="C35" i="1"/>
  <c r="L35" i="1"/>
  <c r="C14" i="1"/>
  <c r="D16" i="1"/>
  <c r="I16" i="1"/>
  <c r="K16" i="1"/>
  <c r="L16" i="1" s="1"/>
  <c r="D17" i="1"/>
  <c r="I17" i="1"/>
  <c r="K17" i="1"/>
  <c r="L17" i="1" s="1"/>
  <c r="D18" i="1"/>
  <c r="I18" i="1"/>
  <c r="K18" i="1"/>
  <c r="L18" i="1" s="1"/>
  <c r="D19" i="1"/>
  <c r="K19" i="1"/>
  <c r="L19" i="1" s="1"/>
  <c r="D20" i="1"/>
  <c r="K20" i="1"/>
  <c r="L20" i="1" s="1"/>
  <c r="D21" i="1"/>
  <c r="K21" i="1"/>
  <c r="L21" i="1" s="1"/>
  <c r="D22" i="1"/>
  <c r="I22" i="1"/>
  <c r="K22" i="1"/>
  <c r="L22" i="1" s="1"/>
  <c r="D23" i="1"/>
  <c r="K23" i="1"/>
  <c r="L23" i="1" s="1"/>
  <c r="D24" i="1"/>
  <c r="I24" i="1"/>
  <c r="K24" i="1"/>
  <c r="L24" i="1" s="1"/>
  <c r="D25" i="1"/>
  <c r="I25" i="1"/>
  <c r="K25" i="1"/>
  <c r="L25" i="1" s="1"/>
  <c r="D26" i="1"/>
  <c r="I26" i="1"/>
  <c r="K26" i="1"/>
  <c r="L26" i="1" s="1"/>
  <c r="D27" i="1"/>
  <c r="K27" i="1"/>
  <c r="L27" i="1" s="1"/>
  <c r="D28" i="1"/>
  <c r="K28" i="1"/>
  <c r="L28" i="1" s="1"/>
  <c r="D29" i="1"/>
  <c r="K29" i="1"/>
  <c r="L29" i="1" s="1"/>
  <c r="D30" i="1"/>
  <c r="I30" i="1"/>
  <c r="K30" i="1"/>
  <c r="L30" i="1" s="1"/>
  <c r="D31" i="1"/>
  <c r="K31" i="1"/>
  <c r="L31" i="1" s="1"/>
  <c r="D32" i="1"/>
  <c r="I32" i="1"/>
  <c r="K32" i="1"/>
  <c r="L32" i="1" s="1"/>
  <c r="D33" i="1"/>
  <c r="I33" i="1"/>
  <c r="K33" i="1"/>
  <c r="L33" i="1" s="1"/>
  <c r="D34" i="1"/>
  <c r="I34" i="1"/>
  <c r="K34" i="1"/>
  <c r="L34" i="1" s="1"/>
  <c r="C36" i="1"/>
  <c r="D36" i="1"/>
  <c r="H36" i="1"/>
  <c r="I36" i="1"/>
  <c r="K36" i="1"/>
  <c r="L36" i="1" s="1"/>
  <c r="D37" i="1"/>
  <c r="H37" i="1"/>
  <c r="I37" i="1"/>
  <c r="K37" i="1"/>
  <c r="L37" i="1" s="1"/>
  <c r="D38" i="1"/>
  <c r="H38" i="1"/>
  <c r="I38" i="1"/>
  <c r="K38" i="1"/>
  <c r="L38" i="1" s="1"/>
  <c r="D39" i="1"/>
  <c r="H39" i="1"/>
  <c r="I39" i="1"/>
  <c r="K39" i="1"/>
  <c r="L39" i="1" s="1"/>
  <c r="D40" i="1"/>
  <c r="H40" i="1"/>
  <c r="I40" i="1"/>
  <c r="K40" i="1"/>
  <c r="L40" i="1" s="1"/>
  <c r="D41" i="1"/>
  <c r="H41" i="1"/>
  <c r="I41" i="1"/>
  <c r="K41" i="1"/>
  <c r="L41" i="1" s="1"/>
  <c r="D42" i="1"/>
  <c r="H42" i="1"/>
  <c r="I42" i="1"/>
  <c r="K42" i="1"/>
  <c r="L42" i="1" s="1"/>
  <c r="D43" i="1"/>
  <c r="H43" i="1"/>
  <c r="I43" i="1"/>
  <c r="K43" i="1"/>
  <c r="L43" i="1" s="1"/>
  <c r="D44" i="1"/>
  <c r="H44" i="1"/>
  <c r="I44" i="1"/>
  <c r="K44" i="1"/>
  <c r="L44" i="1" s="1"/>
  <c r="D45" i="1"/>
  <c r="H45" i="1"/>
  <c r="I45" i="1"/>
  <c r="K45" i="1"/>
  <c r="L45" i="1" s="1"/>
  <c r="D46" i="1"/>
  <c r="H46" i="1"/>
  <c r="I46" i="1"/>
  <c r="K46" i="1"/>
  <c r="L46" i="1" s="1"/>
  <c r="D47" i="1"/>
  <c r="H47" i="1"/>
  <c r="I47" i="1"/>
  <c r="K47" i="1"/>
  <c r="L47" i="1" s="1"/>
  <c r="W16" i="1"/>
  <c r="W17" i="1"/>
  <c r="W18" i="1"/>
  <c r="W20" i="1"/>
  <c r="W22" i="1"/>
  <c r="W24" i="1"/>
  <c r="W25" i="1"/>
  <c r="W26" i="1"/>
  <c r="W28" i="1"/>
  <c r="W30" i="1"/>
  <c r="W32" i="1"/>
  <c r="W33" i="1"/>
  <c r="W34" i="1"/>
  <c r="W36" i="1"/>
  <c r="W37" i="1"/>
  <c r="W38" i="1"/>
  <c r="W39" i="1"/>
  <c r="W40" i="1"/>
  <c r="W41" i="1"/>
  <c r="W42" i="1"/>
  <c r="W43" i="1"/>
  <c r="W44" i="1"/>
  <c r="W45" i="1"/>
  <c r="W46" i="1"/>
  <c r="W47" i="1"/>
  <c r="Q37" i="1"/>
  <c r="C37" i="1" s="1"/>
  <c r="Q16" i="1"/>
  <c r="C16" i="1" s="1"/>
  <c r="D15" i="1"/>
  <c r="K15" i="1"/>
  <c r="L15" i="1" s="1"/>
  <c r="I15" i="1"/>
  <c r="K49" i="1"/>
  <c r="W19" i="1" l="1"/>
  <c r="W48" i="1" s="1"/>
  <c r="I31" i="1"/>
  <c r="I29" i="1"/>
  <c r="I27" i="1"/>
  <c r="I23" i="1"/>
  <c r="I21" i="1"/>
  <c r="Q38" i="1"/>
  <c r="C38" i="1" s="1"/>
  <c r="Q17" i="1"/>
  <c r="Q18" i="1" s="1"/>
  <c r="L48" i="1"/>
  <c r="C15" i="1"/>
  <c r="W49" i="1" l="1"/>
  <c r="W50" i="1" s="1"/>
  <c r="Q39" i="1"/>
  <c r="Q40" i="1" s="1"/>
  <c r="Q41" i="1" s="1"/>
  <c r="Q42" i="1" s="1"/>
  <c r="Q43" i="1" s="1"/>
  <c r="Q44" i="1" s="1"/>
  <c r="Q45" i="1" s="1"/>
  <c r="Q46" i="1" s="1"/>
  <c r="Q47" i="1" s="1"/>
  <c r="Q19" i="1"/>
  <c r="C18" i="1"/>
  <c r="C17" i="1"/>
  <c r="L49" i="1"/>
  <c r="L50" i="1" s="1"/>
  <c r="C44" i="1" l="1"/>
  <c r="C42" i="1"/>
  <c r="C45" i="1"/>
  <c r="C40" i="1"/>
  <c r="C39" i="1"/>
  <c r="C43" i="1"/>
  <c r="C47" i="1"/>
  <c r="C41" i="1"/>
  <c r="C46" i="1"/>
  <c r="Q20" i="1"/>
  <c r="C19" i="1"/>
  <c r="Q21" i="1" l="1"/>
  <c r="C20" i="1"/>
  <c r="Q22" i="1" l="1"/>
  <c r="C21" i="1"/>
  <c r="Q23" i="1" l="1"/>
  <c r="C22" i="1"/>
  <c r="Q24" i="1" l="1"/>
  <c r="C23" i="1"/>
  <c r="Q25" i="1" l="1"/>
  <c r="C24" i="1"/>
  <c r="Q26" i="1" l="1"/>
  <c r="C25" i="1"/>
  <c r="Q27" i="1" l="1"/>
  <c r="C26" i="1"/>
  <c r="Q28" i="1" l="1"/>
  <c r="C27" i="1"/>
  <c r="Q29" i="1" l="1"/>
  <c r="C28" i="1"/>
  <c r="Q30" i="1" l="1"/>
  <c r="C29" i="1"/>
  <c r="Q31" i="1" l="1"/>
  <c r="C30" i="1"/>
  <c r="Q32" i="1" l="1"/>
  <c r="C31" i="1"/>
  <c r="Q33" i="1" l="1"/>
  <c r="C32" i="1"/>
  <c r="Q34" i="1" l="1"/>
  <c r="C33" i="1"/>
  <c r="C34" i="1" l="1"/>
</calcChain>
</file>

<file path=xl/sharedStrings.xml><?xml version="1.0" encoding="utf-8"?>
<sst xmlns="http://schemas.openxmlformats.org/spreadsheetml/2006/main" count="232" uniqueCount="78">
  <si>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</si>
  <si>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</si>
  <si>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</si>
  <si>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</si>
  <si>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</si>
  <si>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</si>
  <si>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</si>
  <si>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</si>
  <si>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</si>
  <si>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</si>
  <si>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</si>
  <si>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</si>
  <si>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</si>
  <si>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</si>
  <si>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</si>
  <si>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</si>
  <si>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</si>
  <si>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</si>
  <si>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</si>
  <si>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</si>
  <si>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</si>
  <si>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</si>
  <si>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</si>
  <si>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</si>
  <si>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</si>
  <si>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</si>
  <si>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</si>
  <si>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</si>
  <si>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</si>
  <si>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Эгвекинотская ГРЭС</t>
  </si>
  <si>
    <t>НМЦ:</t>
  </si>
  <si>
    <t>шт</t>
  </si>
  <si>
    <t>Анадырская ТЭЦ</t>
  </si>
  <si>
    <t>Кромка мебельная</t>
  </si>
  <si>
    <t>Кант врезной</t>
  </si>
  <si>
    <t>Направляющие шариковые</t>
  </si>
  <si>
    <t>Шкант мебельный</t>
  </si>
  <si>
    <t>Полкодержатель</t>
  </si>
  <si>
    <t>Ножка мебельная</t>
  </si>
  <si>
    <t>Крепление для опоры стола</t>
  </si>
  <si>
    <t>м</t>
  </si>
  <si>
    <t>к-т</t>
  </si>
  <si>
    <t>уп</t>
  </si>
  <si>
    <t>Диск пильный</t>
  </si>
  <si>
    <t>Диск пильный подрезной</t>
  </si>
  <si>
    <t>300</t>
  </si>
  <si>
    <t>1</t>
  </si>
  <si>
    <t>40</t>
  </si>
  <si>
    <t>100</t>
  </si>
  <si>
    <t>2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</si>
  <si>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</si>
  <si>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шт.</t>
  </si>
  <si>
    <t>м.</t>
  </si>
  <si>
    <t>комп.</t>
  </si>
  <si>
    <t>уп.</t>
  </si>
  <si>
    <t>к-кт.</t>
  </si>
  <si>
    <t xml:space="preserve">Лист </t>
  </si>
  <si>
    <t>Опора мебельная регулируемая</t>
  </si>
  <si>
    <t>Стяжка эксцентриковая + шток саморезный</t>
  </si>
  <si>
    <t>Шариковые направляющие</t>
  </si>
  <si>
    <t xml:space="preserve">Накладная петля с доводчиком </t>
  </si>
  <si>
    <t>Полкодержатель мебельный с бортом</t>
  </si>
  <si>
    <t>Стяжка мебельная</t>
  </si>
  <si>
    <t>Мебельная ручка рейлинг</t>
  </si>
  <si>
    <t xml:space="preserve">Демпфер самоклеящийся </t>
  </si>
  <si>
    <t>Подпятник регулируемый, для круглой трубы</t>
  </si>
  <si>
    <t>Труба круглая под опоры стола</t>
  </si>
  <si>
    <t>Еврошуруп</t>
  </si>
  <si>
    <t xml:space="preserve">Шуруп </t>
  </si>
  <si>
    <t>Гвоздь</t>
  </si>
  <si>
    <t xml:space="preserve">Подпятник черный, пластик </t>
  </si>
  <si>
    <t>Саморез по дереву</t>
  </si>
  <si>
    <t xml:space="preserve">Ручка-скоба </t>
  </si>
  <si>
    <t xml:space="preserve">Петля мебельная накладная </t>
  </si>
  <si>
    <t xml:space="preserve">Кромочная меламиновая лента </t>
  </si>
  <si>
    <t xml:space="preserve">Конфирмат(евровинт) </t>
  </si>
  <si>
    <t>Кромочная меламиновая лента</t>
  </si>
  <si>
    <t xml:space="preserve"> Установлен режим ограничения закупки иностранной продукции (когда национальный режим не предоставляется)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</si>
</sst>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00"/>
    <numFmt numFmtId="167" formatCode="_(&quot;$&quot;* #,##0.00_);_(&quot;$&quot;* \(#,##0.00\);_(&quot;$&quot;* &quot;-&quot;??_);_(@_)"/>
  </numFmts>
  <fonts count="34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1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theme="1"/>
      <name val="PT Mono"/>
      <family val="2"/>
      <charset val="204"/>
    </font>
    <font>
      <i/>
      <sz val="12"/>
      <color theme="1"/>
      <name val="Times New Roman"/>
      <family val="1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u/>
      <sz val="7.5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2"/>
      <color indexed="24"/>
      <name val="Modern"/>
      <family val="3"/>
      <charset val="255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rgb="FFFFFFFF"/>
        <bgColor rgb="FFFFFFCC"/>
      </patternFill>
    </fill>
  </fills>
  <borders count="2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89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0" fillId="0" borderId="0"/>
    <xf numFmtId="0" fontId="11" fillId="0" borderId="0"/>
    <xf numFmtId="0" fontId="12" fillId="0" borderId="0"/>
    <xf numFmtId="0" fontId="14" fillId="0" borderId="0"/>
    <xf numFmtId="0" fontId="5" fillId="0" borderId="0"/>
    <xf numFmtId="0" fontId="5" fillId="0" borderId="0"/>
    <xf numFmtId="0" fontId="13" fillId="0" borderId="0"/>
    <xf numFmtId="165" fontId="5" fillId="0" borderId="0" applyFont="0" applyFill="0" applyBorder="0" applyAlignment="0" applyProtection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164" fontId="12" fillId="0" borderId="0" applyFont="0" applyFill="0" applyBorder="0" applyAlignment="0" applyProtection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3" fillId="0" borderId="0"/>
    <xf numFmtId="165" fontId="12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43" fontId="17" fillId="0" borderId="0" applyFont="0" applyFill="0" applyBorder="0" applyAlignment="0" applyProtection="0"/>
    <xf numFmtId="0" fontId="4" fillId="0" borderId="0"/>
    <xf numFmtId="0" fontId="19" fillId="0" borderId="0"/>
    <xf numFmtId="0" fontId="20" fillId="0" borderId="0"/>
    <xf numFmtId="164" fontId="10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5" borderId="0">
      <alignment horizontal="center" vertical="center"/>
    </xf>
    <xf numFmtId="0" fontId="22" fillId="5" borderId="0">
      <alignment horizontal="left" vertical="top"/>
    </xf>
    <xf numFmtId="0" fontId="22" fillId="5" borderId="0">
      <alignment horizontal="right" vertical="center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7" fontId="10" fillId="0" borderId="0" applyFont="0" applyFill="0" applyBorder="0" applyAlignment="0" applyProtection="0"/>
    <xf numFmtId="0" fontId="10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2" fillId="0" borderId="0"/>
    <xf numFmtId="0" fontId="10" fillId="0" borderId="0"/>
    <xf numFmtId="0" fontId="27" fillId="0" borderId="0"/>
    <xf numFmtId="0" fontId="10" fillId="0" borderId="0"/>
    <xf numFmtId="0" fontId="23" fillId="0" borderId="0"/>
    <xf numFmtId="165" fontId="15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2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0" fontId="10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2" fillId="0" borderId="0" applyFont="0" applyFill="0" applyBorder="0" applyAlignment="0" applyProtection="0"/>
    <xf numFmtId="0" fontId="3" fillId="0" borderId="0"/>
    <xf numFmtId="0" fontId="12" fillId="0" borderId="0"/>
    <xf numFmtId="0" fontId="3" fillId="0" borderId="0"/>
    <xf numFmtId="0" fontId="10" fillId="0" borderId="0"/>
    <xf numFmtId="0" fontId="17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0" fillId="0" borderId="0"/>
    <xf numFmtId="0" fontId="3" fillId="0" borderId="0"/>
    <xf numFmtId="0" fontId="12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17" fillId="0" borderId="0" applyFont="0" applyFill="0" applyBorder="0" applyAlignment="0" applyProtection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6">
    <xf numFmtId="0" fontId="0" fillId="0" borderId="0" xfId="0"/>
    <xf numFmtId="0" fontId="6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right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0" xfId="0" applyFont="1" applyAlignment="1">
      <alignment horizontal="center" vertical="top"/>
    </xf>
    <xf numFmtId="0" fontId="6" fillId="0" borderId="16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0" fontId="6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6" fillId="2" borderId="6" xfId="0" applyFont="1" applyFill="1" applyBorder="1" applyAlignment="1" applyProtection="1">
      <alignment horizontal="center" vertical="top"/>
      <protection locked="0"/>
    </xf>
    <xf numFmtId="4" fontId="7" fillId="0" borderId="18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9" fontId="7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top"/>
    </xf>
    <xf numFmtId="0" fontId="16" fillId="0" borderId="17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center" vertical="center"/>
    </xf>
    <xf numFmtId="43" fontId="6" fillId="3" borderId="0" xfId="36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top"/>
    </xf>
    <xf numFmtId="0" fontId="6" fillId="3" borderId="0" xfId="0" applyFont="1" applyFill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/>
    </xf>
    <xf numFmtId="166" fontId="16" fillId="3" borderId="17" xfId="0" applyNumberFormat="1" applyFont="1" applyFill="1" applyBorder="1" applyAlignment="1">
      <alignment horizontal="center" vertical="center" wrapText="1"/>
    </xf>
    <xf numFmtId="2" fontId="16" fillId="0" borderId="17" xfId="0" applyNumberFormat="1" applyFont="1" applyFill="1" applyBorder="1" applyAlignment="1">
      <alignment horizontal="center" vertical="center"/>
    </xf>
    <xf numFmtId="0" fontId="16" fillId="3" borderId="19" xfId="78" applyFont="1" applyFill="1" applyBorder="1" applyAlignment="1">
      <alignment horizontal="center" vertical="top" wrapText="1"/>
    </xf>
    <xf numFmtId="0" fontId="29" fillId="2" borderId="1" xfId="0" applyFont="1" applyFill="1" applyBorder="1" applyAlignment="1" applyProtection="1">
      <alignment horizontal="left" vertical="center"/>
      <protection locked="0"/>
    </xf>
    <xf numFmtId="0" fontId="29" fillId="0" borderId="0" xfId="0" applyFont="1" applyAlignment="1">
      <alignment horizontal="left" vertical="top"/>
    </xf>
    <xf numFmtId="0" fontId="29" fillId="0" borderId="15" xfId="0" applyFont="1" applyBorder="1" applyAlignment="1">
      <alignment horizontal="left" vertical="top"/>
    </xf>
    <xf numFmtId="0" fontId="29" fillId="0" borderId="14" xfId="0" applyFont="1" applyBorder="1" applyAlignment="1">
      <alignment horizontal="left" vertical="top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>
      <alignment horizontal="center" vertical="center"/>
    </xf>
    <xf numFmtId="4" fontId="29" fillId="0" borderId="1" xfId="0" applyNumberFormat="1" applyFont="1" applyBorder="1" applyAlignment="1" applyProtection="1">
      <alignment horizontal="right" vertical="center"/>
      <protection locked="0"/>
    </xf>
    <xf numFmtId="0" fontId="16" fillId="0" borderId="17" xfId="30" applyFont="1" applyBorder="1" applyAlignment="1">
      <alignment horizontal="left" vertical="center" wrapText="1"/>
    </xf>
    <xf numFmtId="0" fontId="16" fillId="0" borderId="17" xfId="30" applyFont="1" applyBorder="1" applyAlignment="1">
      <alignment horizontal="center" vertical="center" wrapText="1"/>
    </xf>
    <xf numFmtId="0" fontId="16" fillId="0" borderId="17" xfId="51" applyFont="1" applyBorder="1" applyAlignment="1">
      <alignment vertical="center" wrapText="1"/>
    </xf>
    <xf numFmtId="0" fontId="16" fillId="3" borderId="17" xfId="0" applyFont="1" applyFill="1" applyBorder="1" applyAlignment="1">
      <alignment horizontal="left" vertical="top" wrapText="1"/>
    </xf>
    <xf numFmtId="0" fontId="29" fillId="0" borderId="17" xfId="175" applyFont="1" applyBorder="1" applyAlignment="1">
      <alignment horizontal="center" vertical="center" wrapText="1"/>
    </xf>
    <xf numFmtId="0" fontId="29" fillId="0" borderId="19" xfId="175" applyFont="1" applyBorder="1" applyAlignment="1">
      <alignment horizontal="center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center" vertical="center" wrapText="1"/>
    </xf>
    <xf numFmtId="1" fontId="16" fillId="3" borderId="17" xfId="0" applyNumberFormat="1" applyFont="1" applyFill="1" applyBorder="1" applyAlignment="1">
      <alignment horizontal="center" vertical="center" wrapText="1"/>
    </xf>
    <xf numFmtId="0" fontId="16" fillId="6" borderId="17" xfId="0" applyFont="1" applyFill="1" applyBorder="1" applyAlignment="1">
      <alignment horizontal="center" vertical="center" wrapText="1"/>
    </xf>
    <xf numFmtId="2" fontId="29" fillId="0" borderId="17" xfId="78" applyNumberFormat="1" applyFont="1" applyBorder="1" applyAlignment="1">
      <alignment horizontal="center" vertical="center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>
      <alignment horizontal="left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>
      <alignment horizontal="left" vertical="top"/>
    </xf>
    <xf numFmtId="0" fontId="6" fillId="2" borderId="4" xfId="0" applyFont="1" applyFill="1" applyBorder="1" applyAlignment="1" applyProtection="1">
      <alignment horizontal="left" vertical="top"/>
      <protection locked="0"/>
    </xf>
    <xf numFmtId="0" fontId="31" fillId="0" borderId="3" xfId="0" applyFont="1" applyBorder="1" applyAlignment="1">
      <alignment horizontal="center" vertical="top" wrapText="1"/>
    </xf>
    <xf numFmtId="0" fontId="31" fillId="0" borderId="4" xfId="0" applyFont="1" applyBorder="1" applyAlignment="1">
      <alignment horizontal="center" vertical="top" wrapText="1"/>
    </xf>
    <xf numFmtId="0" fontId="31" fillId="0" borderId="5" xfId="0" applyFont="1" applyBorder="1" applyAlignment="1">
      <alignment horizontal="center" vertical="top" wrapText="1"/>
    </xf>
    <xf numFmtId="0" fontId="31" fillId="0" borderId="7" xfId="0" applyFont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 wrapText="1"/>
    </xf>
    <xf numFmtId="0" fontId="31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6" fillId="2" borderId="6" xfId="0" applyFont="1" applyFill="1" applyBorder="1" applyAlignment="1" applyProtection="1">
      <alignment horizontal="left" vertical="top"/>
      <protection locked="0"/>
    </xf>
    <xf numFmtId="0" fontId="32" fillId="3" borderId="25" xfId="0" applyFont="1" applyFill="1" applyBorder="1" applyAlignment="1">
      <alignment horizontal="center" vertical="center"/>
    </xf>
    <xf numFmtId="0" fontId="32" fillId="3" borderId="26" xfId="0" applyFont="1" applyFill="1" applyBorder="1" applyAlignment="1">
      <alignment horizontal="center" vertical="center"/>
    </xf>
    <xf numFmtId="0" fontId="32" fillId="3" borderId="27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 wrapText="1" shrinkToFit="1"/>
    </xf>
    <xf numFmtId="0" fontId="16" fillId="3" borderId="24" xfId="0" applyFont="1" applyFill="1" applyBorder="1" applyAlignment="1">
      <alignment horizontal="center" vertical="center" wrapText="1" shrinkToFit="1"/>
    </xf>
    <xf numFmtId="0" fontId="7" fillId="0" borderId="9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right" vertical="center"/>
      <protection locked="0"/>
    </xf>
    <xf numFmtId="0" fontId="7" fillId="0" borderId="20" xfId="0" applyFont="1" applyBorder="1" applyAlignment="1" applyProtection="1">
      <alignment horizontal="right" vertical="center"/>
      <protection locked="0"/>
    </xf>
    <xf numFmtId="0" fontId="7" fillId="0" borderId="6" xfId="0" applyFont="1" applyBorder="1" applyAlignment="1" applyProtection="1">
      <alignment horizontal="right" vertical="center"/>
      <protection locked="0"/>
    </xf>
    <xf numFmtId="0" fontId="7" fillId="0" borderId="21" xfId="0" applyFont="1" applyBorder="1" applyAlignment="1" applyProtection="1">
      <alignment horizontal="right" vertical="center"/>
      <protection locked="0"/>
    </xf>
    <xf numFmtId="0" fontId="31" fillId="0" borderId="9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18" fillId="4" borderId="0" xfId="0" applyFont="1" applyFill="1" applyAlignment="1">
      <alignment horizontal="left" vertical="top" wrapText="1"/>
    </xf>
    <xf numFmtId="0" fontId="6" fillId="2" borderId="6" xfId="0" applyFont="1" applyFill="1" applyBorder="1" applyAlignment="1" applyProtection="1">
      <alignment horizontal="right" vertical="top"/>
      <protection locked="0"/>
    </xf>
    <xf numFmtId="0" fontId="9" fillId="0" borderId="2" xfId="0" applyFont="1" applyBorder="1" applyAlignment="1">
      <alignment horizontal="center" vertical="top"/>
    </xf>
    <xf numFmtId="0" fontId="7" fillId="0" borderId="7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</cellXfs>
  <cellStyles count="489">
    <cellStyle name="Normal" xfId="7"/>
    <cellStyle name="S11" xfId="45"/>
    <cellStyle name="S12" xfId="46"/>
    <cellStyle name="S13" xfId="47"/>
    <cellStyle name="Гиперссылка 2" xfId="44"/>
    <cellStyle name="Гиперссылка 3" xfId="48"/>
    <cellStyle name="Гиперссылка 4" xfId="49"/>
    <cellStyle name="Гиперссылка 4 2" xfId="80"/>
    <cellStyle name="Денежный 2" xfId="50"/>
    <cellStyle name="Обычный" xfId="0" builtinId="0"/>
    <cellStyle name="Обычный 10" xfId="12"/>
    <cellStyle name="Обычный 11" xfId="3"/>
    <cellStyle name="Обычный 11 2" xfId="78"/>
    <cellStyle name="Обычный 11 2 2" xfId="219"/>
    <cellStyle name="Обычный 11 2 2 2" xfId="386"/>
    <cellStyle name="Обычный 11 3" xfId="72"/>
    <cellStyle name="Обычный 11 3 2" xfId="211"/>
    <cellStyle name="Обычный 11 3 3" xfId="261"/>
    <cellStyle name="Обычный 11 3 4" xfId="471"/>
    <cellStyle name="Обычный 11 4" xfId="185"/>
    <cellStyle name="Обычный 11 4 2" xfId="313"/>
    <cellStyle name="Обычный 11 4 3" xfId="447"/>
    <cellStyle name="Обычный 11 5" xfId="130"/>
    <cellStyle name="Обычный 11 5 2" xfId="359"/>
    <cellStyle name="Обычный 11 6" xfId="236"/>
    <cellStyle name="Обычный 11 7" xfId="396"/>
    <cellStyle name="Обычный 12" xfId="34"/>
    <cellStyle name="Обычный 12 2" xfId="76"/>
    <cellStyle name="Обычный 12 2 2" xfId="213"/>
    <cellStyle name="Обычный 12 2 3" xfId="262"/>
    <cellStyle name="Обычный 12 2 4" xfId="473"/>
    <cellStyle name="Обычный 12 3" xfId="200"/>
    <cellStyle name="Обычный 12 3 2" xfId="314"/>
    <cellStyle name="Обычный 12 3 3" xfId="460"/>
    <cellStyle name="Обычный 12 4" xfId="131"/>
    <cellStyle name="Обычный 12 4 2" xfId="372"/>
    <cellStyle name="Обычный 12 5" xfId="249"/>
    <cellStyle name="Обычный 12 6" xfId="397"/>
    <cellStyle name="Обычный 13" xfId="1"/>
    <cellStyle name="Обычный 13 2" xfId="77"/>
    <cellStyle name="Обычный 13 2 2" xfId="215"/>
    <cellStyle name="Обычный 13 2 3" xfId="263"/>
    <cellStyle name="Обычный 13 2 4" xfId="475"/>
    <cellStyle name="Обычный 13 3" xfId="183"/>
    <cellStyle name="Обычный 13 3 2" xfId="315"/>
    <cellStyle name="Обычный 13 3 3" xfId="445"/>
    <cellStyle name="Обычный 13 4" xfId="132"/>
    <cellStyle name="Обычный 13 4 2" xfId="357"/>
    <cellStyle name="Обычный 13 5" xfId="234"/>
    <cellStyle name="Обычный 13 6" xfId="398"/>
    <cellStyle name="Обычный 14" xfId="120"/>
    <cellStyle name="Обычный 14 2" xfId="216"/>
    <cellStyle name="Обычный 14 2 2" xfId="355"/>
    <cellStyle name="Обычный 14 2 3" xfId="476"/>
    <cellStyle name="Обычный 14 3" xfId="172"/>
    <cellStyle name="Обычный 14 4" xfId="303"/>
    <cellStyle name="Обычный 14 5" xfId="438"/>
    <cellStyle name="Обычный 15" xfId="82"/>
    <cellStyle name="Обычный 15 10" xfId="110"/>
    <cellStyle name="Обычный 15 10 2" xfId="162"/>
    <cellStyle name="Обычный 15 10 2 2" xfId="345"/>
    <cellStyle name="Обычный 15 10 3" xfId="293"/>
    <cellStyle name="Обычный 15 10 4" xfId="428"/>
    <cellStyle name="Обычный 15 11" xfId="113"/>
    <cellStyle name="Обычный 15 11 2" xfId="165"/>
    <cellStyle name="Обычный 15 11 2 2" xfId="348"/>
    <cellStyle name="Обычный 15 11 3" xfId="296"/>
    <cellStyle name="Обычный 15 11 4" xfId="431"/>
    <cellStyle name="Обычный 15 12" xfId="116"/>
    <cellStyle name="Обычный 15 12 2" xfId="168"/>
    <cellStyle name="Обычный 15 12 2 2" xfId="351"/>
    <cellStyle name="Обычный 15 12 3" xfId="299"/>
    <cellStyle name="Обычный 15 12 4" xfId="434"/>
    <cellStyle name="Обычный 15 13" xfId="119"/>
    <cellStyle name="Обычный 15 13 2" xfId="171"/>
    <cellStyle name="Обычный 15 13 2 2" xfId="354"/>
    <cellStyle name="Обычный 15 13 3" xfId="302"/>
    <cellStyle name="Обычный 15 13 4" xfId="437"/>
    <cellStyle name="Обычный 15 14" xfId="224"/>
    <cellStyle name="Обычный 15 14 2" xfId="318"/>
    <cellStyle name="Обычный 15 14 3" xfId="480"/>
    <cellStyle name="Обычный 15 15" xfId="135"/>
    <cellStyle name="Обычный 15 16" xfId="266"/>
    <cellStyle name="Обычный 15 17" xfId="401"/>
    <cellStyle name="Обычный 15 2" xfId="86"/>
    <cellStyle name="Обычный 15 2 2" xfId="138"/>
    <cellStyle name="Обычный 15 2 2 2" xfId="321"/>
    <cellStyle name="Обычный 15 2 3" xfId="269"/>
    <cellStyle name="Обычный 15 2 4" xfId="404"/>
    <cellStyle name="Обычный 15 3" xfId="89"/>
    <cellStyle name="Обычный 15 3 2" xfId="141"/>
    <cellStyle name="Обычный 15 3 2 2" xfId="324"/>
    <cellStyle name="Обычный 15 3 3" xfId="272"/>
    <cellStyle name="Обычный 15 3 4" xfId="407"/>
    <cellStyle name="Обычный 15 4" xfId="92"/>
    <cellStyle name="Обычный 15 4 2" xfId="144"/>
    <cellStyle name="Обычный 15 4 2 2" xfId="327"/>
    <cellStyle name="Обычный 15 4 3" xfId="275"/>
    <cellStyle name="Обычный 15 4 4" xfId="410"/>
    <cellStyle name="Обычный 15 5" xfId="95"/>
    <cellStyle name="Обычный 15 5 2" xfId="147"/>
    <cellStyle name="Обычный 15 5 2 2" xfId="330"/>
    <cellStyle name="Обычный 15 5 3" xfId="278"/>
    <cellStyle name="Обычный 15 5 4" xfId="413"/>
    <cellStyle name="Обычный 15 6" xfId="98"/>
    <cellStyle name="Обычный 15 6 2" xfId="150"/>
    <cellStyle name="Обычный 15 6 2 2" xfId="333"/>
    <cellStyle name="Обычный 15 6 3" xfId="281"/>
    <cellStyle name="Обычный 15 6 4" xfId="416"/>
    <cellStyle name="Обычный 15 7" xfId="101"/>
    <cellStyle name="Обычный 15 7 2" xfId="153"/>
    <cellStyle name="Обычный 15 7 2 2" xfId="336"/>
    <cellStyle name="Обычный 15 7 3" xfId="284"/>
    <cellStyle name="Обычный 15 7 4" xfId="419"/>
    <cellStyle name="Обычный 15 8" xfId="104"/>
    <cellStyle name="Обычный 15 8 2" xfId="156"/>
    <cellStyle name="Обычный 15 8 2 2" xfId="339"/>
    <cellStyle name="Обычный 15 8 3" xfId="287"/>
    <cellStyle name="Обычный 15 8 4" xfId="422"/>
    <cellStyle name="Обычный 15 9" xfId="107"/>
    <cellStyle name="Обычный 15 9 2" xfId="159"/>
    <cellStyle name="Обычный 15 9 2 2" xfId="342"/>
    <cellStyle name="Обычный 15 9 3" xfId="290"/>
    <cellStyle name="Обычный 15 9 4" xfId="425"/>
    <cellStyle name="Обычный 16" xfId="182"/>
    <cellStyle name="Обычный 17" xfId="73"/>
    <cellStyle name="Обычный 18" xfId="175"/>
    <cellStyle name="Обычный 18 2" xfId="233"/>
    <cellStyle name="Обычный 18 2 2" xfId="488"/>
    <cellStyle name="Обычный 18 3" xfId="441"/>
    <cellStyle name="Обычный 2" xfId="4"/>
    <cellStyle name="Обычный 2 10" xfId="8"/>
    <cellStyle name="Обычный 2 10 2" xfId="35"/>
    <cellStyle name="Обычный 2 10 2 2" xfId="214"/>
    <cellStyle name="Обычный 2 10 2 2 2" xfId="373"/>
    <cellStyle name="Обычный 2 10 2 2 3" xfId="474"/>
    <cellStyle name="Обычный 2 10 2 3" xfId="201"/>
    <cellStyle name="Обычный 2 10 2 4" xfId="250"/>
    <cellStyle name="Обычный 2 10 2 5" xfId="461"/>
    <cellStyle name="Обычный 2 10 3" xfId="220"/>
    <cellStyle name="Обычный 2 10 3 2" xfId="360"/>
    <cellStyle name="Обычный 2 10 3 3" xfId="478"/>
    <cellStyle name="Обычный 2 10 4" xfId="228"/>
    <cellStyle name="Обычный 2 10 4 2" xfId="484"/>
    <cellStyle name="Обычный 2 10 5" xfId="203"/>
    <cellStyle name="Обычный 2 10 5 2" xfId="463"/>
    <cellStyle name="Обычный 2 10 6" xfId="186"/>
    <cellStyle name="Обычный 2 10 6 2" xfId="448"/>
    <cellStyle name="Обычный 2 10 7" xfId="178"/>
    <cellStyle name="Обычный 2 10 8" xfId="237"/>
    <cellStyle name="Обычный 2 10 9" xfId="443"/>
    <cellStyle name="Обычный 2 2" xfId="9"/>
    <cellStyle name="Обычный 2 2 2" xfId="18"/>
    <cellStyle name="Обычный 2 2 2 2" xfId="74"/>
    <cellStyle name="Обычный 2 2 2 2 2" xfId="221"/>
    <cellStyle name="Обычный 2 2 2 3" xfId="204"/>
    <cellStyle name="Обычный 2 2 2 3 2" xfId="363"/>
    <cellStyle name="Обычный 2 2 2 3 3" xfId="464"/>
    <cellStyle name="Обычный 2 2 2 4" xfId="190"/>
    <cellStyle name="Обычный 2 2 2 4 2" xfId="451"/>
    <cellStyle name="Обычный 2 2 2 5" xfId="179"/>
    <cellStyle name="Обычный 2 2 2 6" xfId="240"/>
    <cellStyle name="Обычный 2 2 3" xfId="13"/>
    <cellStyle name="Обычный 2 2 3 2" xfId="30"/>
    <cellStyle name="Обычный 2 2 4" xfId="22"/>
    <cellStyle name="Обычный 2 2 4 2" xfId="193"/>
    <cellStyle name="Обычный 2 2 4 2 2" xfId="366"/>
    <cellStyle name="Обычный 2 2 4 3" xfId="243"/>
    <cellStyle name="Обычный 2 2 4 4" xfId="454"/>
    <cellStyle name="Обычный 2 2 5" xfId="187"/>
    <cellStyle name="Обычный 2 2 5 2" xfId="361"/>
    <cellStyle name="Обычный 2 2 5 3" xfId="449"/>
    <cellStyle name="Обычный 2 2 6" xfId="232"/>
    <cellStyle name="Обычный 2 2 7" xfId="238"/>
    <cellStyle name="Обычный 2 3" xfId="10"/>
    <cellStyle name="Обычный 2 3 2" xfId="19"/>
    <cellStyle name="Обычный 2 3 3" xfId="14"/>
    <cellStyle name="Обычный 2 3 4" xfId="23"/>
    <cellStyle name="Обычный 2 3 5" xfId="188"/>
    <cellStyle name="Обычный 2 4" xfId="51"/>
    <cellStyle name="Обычный 3" xfId="6"/>
    <cellStyle name="Обычный 3 2" xfId="39"/>
    <cellStyle name="Обычный 3 2 2" xfId="53"/>
    <cellStyle name="Обычный 3 2 2 2" xfId="75"/>
    <cellStyle name="Обычный 3 2 2 3" xfId="230"/>
    <cellStyle name="Обычный 3 2 2 3 2" xfId="309"/>
    <cellStyle name="Обычный 3 2 2 3 3" xfId="486"/>
    <cellStyle name="Обычный 3 2 2 4" xfId="126"/>
    <cellStyle name="Обычный 3 2 2 4 2" xfId="381"/>
    <cellStyle name="Обычный 3 2 2 5" xfId="257"/>
    <cellStyle name="Обычный 3 2 2 6" xfId="392"/>
    <cellStyle name="Обычный 3 2 3" xfId="222"/>
    <cellStyle name="Обычный 3 2 3 2" xfId="479"/>
    <cellStyle name="Обычный 3 2 4" xfId="180"/>
    <cellStyle name="Обычный 3 2 4 2" xfId="444"/>
    <cellStyle name="Обычный 3 3" xfId="41"/>
    <cellStyle name="Обычный 3 3 2" xfId="54"/>
    <cellStyle name="Обычный 3 3 3" xfId="231"/>
    <cellStyle name="Обычный 3 3 3 2" xfId="305"/>
    <cellStyle name="Обычный 3 3 3 3" xfId="487"/>
    <cellStyle name="Обычный 3 3 4" xfId="122"/>
    <cellStyle name="Обычный 3 3 4 2" xfId="377"/>
    <cellStyle name="Обычный 3 3 5" xfId="253"/>
    <cellStyle name="Обычный 3 3 6" xfId="388"/>
    <cellStyle name="Обычный 3 4" xfId="42"/>
    <cellStyle name="Обычный 3 4 2" xfId="55"/>
    <cellStyle name="Обычный 3 4 3" xfId="123"/>
    <cellStyle name="Обычный 3 4 3 2" xfId="306"/>
    <cellStyle name="Обычный 3 4 4" xfId="378"/>
    <cellStyle name="Обычный 3 4 5" xfId="254"/>
    <cellStyle name="Обычный 3 4 6" xfId="389"/>
    <cellStyle name="Обычный 3 5" xfId="43"/>
    <cellStyle name="Обычный 3 5 2" xfId="56"/>
    <cellStyle name="Обычный 3 5 3" xfId="124"/>
    <cellStyle name="Обычный 3 5 3 2" xfId="307"/>
    <cellStyle name="Обычный 3 5 4" xfId="379"/>
    <cellStyle name="Обычный 3 5 5" xfId="255"/>
    <cellStyle name="Обычный 3 5 6" xfId="390"/>
    <cellStyle name="Обычный 3 6" xfId="52"/>
    <cellStyle name="Обычный 3 6 2" xfId="125"/>
    <cellStyle name="Обычный 3 6 2 2" xfId="308"/>
    <cellStyle name="Обычный 3 6 3" xfId="380"/>
    <cellStyle name="Обычный 3 6 4" xfId="256"/>
    <cellStyle name="Обычный 3 6 5" xfId="391"/>
    <cellStyle name="Обычный 3 7" xfId="37"/>
    <cellStyle name="Обычный 3 7 2" xfId="173"/>
    <cellStyle name="Обычный 3 7 2 2" xfId="356"/>
    <cellStyle name="Обычный 3 7 3" xfId="375"/>
    <cellStyle name="Обычный 3 7 4" xfId="252"/>
    <cellStyle name="Обычный 3 7 5" xfId="439"/>
    <cellStyle name="Обычный 3 8" xfId="121"/>
    <cellStyle name="Обычный 3 8 2" xfId="304"/>
    <cellStyle name="Обычный 3 9" xfId="387"/>
    <cellStyle name="Обычный 4" xfId="15"/>
    <cellStyle name="Обычный 4 10" xfId="96"/>
    <cellStyle name="Обычный 4 10 2" xfId="148"/>
    <cellStyle name="Обычный 4 10 2 2" xfId="331"/>
    <cellStyle name="Обычный 4 10 3" xfId="279"/>
    <cellStyle name="Обычный 4 10 4" xfId="414"/>
    <cellStyle name="Обычный 4 11" xfId="99"/>
    <cellStyle name="Обычный 4 11 2" xfId="151"/>
    <cellStyle name="Обычный 4 11 2 2" xfId="334"/>
    <cellStyle name="Обычный 4 11 3" xfId="282"/>
    <cellStyle name="Обычный 4 11 4" xfId="417"/>
    <cellStyle name="Обычный 4 12" xfId="102"/>
    <cellStyle name="Обычный 4 12 2" xfId="154"/>
    <cellStyle name="Обычный 4 12 2 2" xfId="337"/>
    <cellStyle name="Обычный 4 12 3" xfId="285"/>
    <cellStyle name="Обычный 4 12 4" xfId="420"/>
    <cellStyle name="Обычный 4 13" xfId="105"/>
    <cellStyle name="Обычный 4 13 2" xfId="157"/>
    <cellStyle name="Обычный 4 13 2 2" xfId="340"/>
    <cellStyle name="Обычный 4 13 3" xfId="288"/>
    <cellStyle name="Обычный 4 13 4" xfId="423"/>
    <cellStyle name="Обычный 4 14" xfId="108"/>
    <cellStyle name="Обычный 4 14 2" xfId="160"/>
    <cellStyle name="Обычный 4 14 2 2" xfId="343"/>
    <cellStyle name="Обычный 4 14 3" xfId="291"/>
    <cellStyle name="Обычный 4 14 4" xfId="426"/>
    <cellStyle name="Обычный 4 15" xfId="111"/>
    <cellStyle name="Обычный 4 15 2" xfId="163"/>
    <cellStyle name="Обычный 4 15 2 2" xfId="346"/>
    <cellStyle name="Обычный 4 15 3" xfId="294"/>
    <cellStyle name="Обычный 4 15 4" xfId="429"/>
    <cellStyle name="Обычный 4 16" xfId="114"/>
    <cellStyle name="Обычный 4 16 2" xfId="166"/>
    <cellStyle name="Обычный 4 16 2 2" xfId="349"/>
    <cellStyle name="Обычный 4 16 3" xfId="297"/>
    <cellStyle name="Обычный 4 16 4" xfId="432"/>
    <cellStyle name="Обычный 4 17" xfId="117"/>
    <cellStyle name="Обычный 4 17 2" xfId="169"/>
    <cellStyle name="Обычный 4 17 2 2" xfId="352"/>
    <cellStyle name="Обычный 4 17 3" xfId="300"/>
    <cellStyle name="Обычный 4 17 4" xfId="435"/>
    <cellStyle name="Обычный 4 18" xfId="38"/>
    <cellStyle name="Обычный 4 18 2" xfId="174"/>
    <cellStyle name="Обычный 4 18 3" xfId="440"/>
    <cellStyle name="Обычный 4 2" xfId="58"/>
    <cellStyle name="Обычный 4 2 2" xfId="225"/>
    <cellStyle name="Обычный 4 2 2 2" xfId="481"/>
    <cellStyle name="Обычный 4 3" xfId="31"/>
    <cellStyle name="Обычный 4 3 2" xfId="59"/>
    <cellStyle name="Обычный 4 3 2 2" xfId="199"/>
    <cellStyle name="Обычный 4 4" xfId="57"/>
    <cellStyle name="Обычный 4 4 2" xfId="229"/>
    <cellStyle name="Обычный 4 4 2 2" xfId="485"/>
    <cellStyle name="Обычный 4 5" xfId="79"/>
    <cellStyle name="Обычный 4 5 2" xfId="133"/>
    <cellStyle name="Обычный 4 5 2 2" xfId="316"/>
    <cellStyle name="Обычный 4 5 3" xfId="376"/>
    <cellStyle name="Обычный 4 5 4" xfId="264"/>
    <cellStyle name="Обычный 4 5 5" xfId="399"/>
    <cellStyle name="Обычный 4 6" xfId="84"/>
    <cellStyle name="Обычный 4 6 2" xfId="136"/>
    <cellStyle name="Обычный 4 6 2 2" xfId="319"/>
    <cellStyle name="Обычный 4 6 3" xfId="267"/>
    <cellStyle name="Обычный 4 6 4" xfId="402"/>
    <cellStyle name="Обычный 4 7" xfId="87"/>
    <cellStyle name="Обычный 4 7 2" xfId="139"/>
    <cellStyle name="Обычный 4 7 2 2" xfId="322"/>
    <cellStyle name="Обычный 4 7 3" xfId="270"/>
    <cellStyle name="Обычный 4 7 4" xfId="405"/>
    <cellStyle name="Обычный 4 8" xfId="90"/>
    <cellStyle name="Обычный 4 8 2" xfId="142"/>
    <cellStyle name="Обычный 4 8 2 2" xfId="325"/>
    <cellStyle name="Обычный 4 8 3" xfId="273"/>
    <cellStyle name="Обычный 4 8 4" xfId="408"/>
    <cellStyle name="Обычный 4 9" xfId="93"/>
    <cellStyle name="Обычный 4 9 2" xfId="145"/>
    <cellStyle name="Обычный 4 9 2 2" xfId="328"/>
    <cellStyle name="Обычный 4 9 3" xfId="276"/>
    <cellStyle name="Обычный 4 9 4" xfId="411"/>
    <cellStyle name="Обычный 45" xfId="227"/>
    <cellStyle name="Обычный 45 2" xfId="483"/>
    <cellStyle name="Обычный 5" xfId="21"/>
    <cellStyle name="Обычный 5 2" xfId="29"/>
    <cellStyle name="Обычный 5 2 2" xfId="212"/>
    <cellStyle name="Обычный 5 2 2 2" xfId="371"/>
    <cellStyle name="Обычный 5 2 2 3" xfId="472"/>
    <cellStyle name="Обычный 5 2 3" xfId="198"/>
    <cellStyle name="Обычный 5 2 4" xfId="248"/>
    <cellStyle name="Обычный 5 2 5" xfId="459"/>
    <cellStyle name="Обычный 5 3" xfId="60"/>
    <cellStyle name="Обычный 5 3 2" xfId="218"/>
    <cellStyle name="Обычный 5 3 3" xfId="477"/>
    <cellStyle name="Обычный 5 4" xfId="226"/>
    <cellStyle name="Обычный 5 4 2" xfId="365"/>
    <cellStyle name="Обычный 5 4 3" xfId="482"/>
    <cellStyle name="Обычный 5 5" xfId="202"/>
    <cellStyle name="Обычный 5 5 2" xfId="462"/>
    <cellStyle name="Обычный 5 6" xfId="192"/>
    <cellStyle name="Обычный 5 6 2" xfId="453"/>
    <cellStyle name="Обычный 5 7" xfId="176"/>
    <cellStyle name="Обычный 5 7 2" xfId="442"/>
    <cellStyle name="Обычный 5 8" xfId="242"/>
    <cellStyle name="Обычный 50" xfId="32"/>
    <cellStyle name="Обычный 51" xfId="33"/>
    <cellStyle name="Обычный 6" xfId="20"/>
    <cellStyle name="Обычный 6 2" xfId="83"/>
    <cellStyle name="Обычный 6 2 2" xfId="217"/>
    <cellStyle name="Обычный 6 2 2 2" xfId="382"/>
    <cellStyle name="Обычный 6 3" xfId="61"/>
    <cellStyle name="Обычный 6 3 2" xfId="206"/>
    <cellStyle name="Обычный 6 3 3" xfId="466"/>
    <cellStyle name="Обычный 6 4" xfId="191"/>
    <cellStyle name="Обычный 6 4 2" xfId="364"/>
    <cellStyle name="Обычный 6 4 3" xfId="452"/>
    <cellStyle name="Обычный 6 5" xfId="241"/>
    <cellStyle name="Обычный 7" xfId="25"/>
    <cellStyle name="Обычный 7 2" xfId="62"/>
    <cellStyle name="Обычный 7 2 2" xfId="223"/>
    <cellStyle name="Обычный 7 3" xfId="207"/>
    <cellStyle name="Обычный 7 3 2" xfId="367"/>
    <cellStyle name="Обычный 7 3 3" xfId="467"/>
    <cellStyle name="Обычный 7 4" xfId="194"/>
    <cellStyle name="Обычный 7 4 2" xfId="455"/>
    <cellStyle name="Обычный 7 5" xfId="181"/>
    <cellStyle name="Обычный 7 6" xfId="244"/>
    <cellStyle name="Обычный 8" xfId="16"/>
    <cellStyle name="Обычный 8 10" xfId="106"/>
    <cellStyle name="Обычный 8 10 2" xfId="158"/>
    <cellStyle name="Обычный 8 10 2 2" xfId="341"/>
    <cellStyle name="Обычный 8 10 3" xfId="289"/>
    <cellStyle name="Обычный 8 10 4" xfId="424"/>
    <cellStyle name="Обычный 8 11" xfId="109"/>
    <cellStyle name="Обычный 8 11 2" xfId="161"/>
    <cellStyle name="Обычный 8 11 2 2" xfId="344"/>
    <cellStyle name="Обычный 8 11 3" xfId="292"/>
    <cellStyle name="Обычный 8 11 4" xfId="427"/>
    <cellStyle name="Обычный 8 12" xfId="112"/>
    <cellStyle name="Обычный 8 12 2" xfId="164"/>
    <cellStyle name="Обычный 8 12 2 2" xfId="347"/>
    <cellStyle name="Обычный 8 12 3" xfId="295"/>
    <cellStyle name="Обычный 8 12 4" xfId="430"/>
    <cellStyle name="Обычный 8 13" xfId="115"/>
    <cellStyle name="Обычный 8 13 2" xfId="167"/>
    <cellStyle name="Обычный 8 13 2 2" xfId="350"/>
    <cellStyle name="Обычный 8 13 3" xfId="298"/>
    <cellStyle name="Обычный 8 13 4" xfId="433"/>
    <cellStyle name="Обычный 8 14" xfId="118"/>
    <cellStyle name="Обычный 8 14 2" xfId="170"/>
    <cellStyle name="Обычный 8 14 2 2" xfId="353"/>
    <cellStyle name="Обычный 8 14 3" xfId="301"/>
    <cellStyle name="Обычный 8 14 4" xfId="436"/>
    <cellStyle name="Обычный 8 2" xfId="81"/>
    <cellStyle name="Обычный 8 2 2" xfId="134"/>
    <cellStyle name="Обычный 8 2 2 2" xfId="317"/>
    <cellStyle name="Обычный 8 2 3" xfId="265"/>
    <cellStyle name="Обычный 8 2 4" xfId="400"/>
    <cellStyle name="Обычный 8 3" xfId="85"/>
    <cellStyle name="Обычный 8 3 2" xfId="137"/>
    <cellStyle name="Обычный 8 3 2 2" xfId="320"/>
    <cellStyle name="Обычный 8 3 3" xfId="268"/>
    <cellStyle name="Обычный 8 3 4" xfId="403"/>
    <cellStyle name="Обычный 8 4" xfId="88"/>
    <cellStyle name="Обычный 8 4 2" xfId="140"/>
    <cellStyle name="Обычный 8 4 2 2" xfId="323"/>
    <cellStyle name="Обычный 8 4 3" xfId="271"/>
    <cellStyle name="Обычный 8 4 4" xfId="406"/>
    <cellStyle name="Обычный 8 5" xfId="91"/>
    <cellStyle name="Обычный 8 5 2" xfId="143"/>
    <cellStyle name="Обычный 8 5 2 2" xfId="326"/>
    <cellStyle name="Обычный 8 5 3" xfId="274"/>
    <cellStyle name="Обычный 8 5 4" xfId="409"/>
    <cellStyle name="Обычный 8 6" xfId="94"/>
    <cellStyle name="Обычный 8 6 2" xfId="146"/>
    <cellStyle name="Обычный 8 6 2 2" xfId="329"/>
    <cellStyle name="Обычный 8 6 3" xfId="277"/>
    <cellStyle name="Обычный 8 6 4" xfId="412"/>
    <cellStyle name="Обычный 8 7" xfId="97"/>
    <cellStyle name="Обычный 8 7 2" xfId="149"/>
    <cellStyle name="Обычный 8 7 2 2" xfId="332"/>
    <cellStyle name="Обычный 8 7 3" xfId="280"/>
    <cellStyle name="Обычный 8 7 4" xfId="415"/>
    <cellStyle name="Обычный 8 8" xfId="100"/>
    <cellStyle name="Обычный 8 8 2" xfId="152"/>
    <cellStyle name="Обычный 8 8 2 2" xfId="335"/>
    <cellStyle name="Обычный 8 8 3" xfId="283"/>
    <cellStyle name="Обычный 8 8 4" xfId="418"/>
    <cellStyle name="Обычный 8 9" xfId="103"/>
    <cellStyle name="Обычный 8 9 2" xfId="155"/>
    <cellStyle name="Обычный 8 9 2 2" xfId="338"/>
    <cellStyle name="Обычный 8 9 3" xfId="286"/>
    <cellStyle name="Обычный 8 9 4" xfId="421"/>
    <cellStyle name="Обычный 9" xfId="27"/>
    <cellStyle name="Обычный 9 2" xfId="63"/>
    <cellStyle name="Обычный 9 3" xfId="209"/>
    <cellStyle name="Обычный 9 3 2" xfId="369"/>
    <cellStyle name="Обычный 9 3 3" xfId="469"/>
    <cellStyle name="Обычный 9 4" xfId="196"/>
    <cellStyle name="Обычный 9 4 2" xfId="457"/>
    <cellStyle name="Обычный 9 5" xfId="246"/>
    <cellStyle name="Стиль 1" xfId="5"/>
    <cellStyle name="ТЕКСТ" xfId="64"/>
    <cellStyle name="Финансовый" xfId="36" builtinId="3"/>
    <cellStyle name="Финансовый 2" xfId="17"/>
    <cellStyle name="Финансовый 2 2" xfId="66"/>
    <cellStyle name="Финансовый 2 3" xfId="67"/>
    <cellStyle name="Финансовый 2 4" xfId="68"/>
    <cellStyle name="Финансовый 2 5" xfId="65"/>
    <cellStyle name="Финансовый 2 6" xfId="40"/>
    <cellStyle name="Финансовый 2 6 2" xfId="177"/>
    <cellStyle name="Финансовый 3" xfId="11"/>
    <cellStyle name="Финансовый 3 2" xfId="70"/>
    <cellStyle name="Финансовый 3 2 2" xfId="71"/>
    <cellStyle name="Финансовый 3 2 2 2" xfId="129"/>
    <cellStyle name="Финансовый 3 2 2 2 2" xfId="312"/>
    <cellStyle name="Финансовый 3 2 2 3" xfId="385"/>
    <cellStyle name="Финансовый 3 2 2 4" xfId="260"/>
    <cellStyle name="Финансовый 3 2 2 5" xfId="395"/>
    <cellStyle name="Финансовый 3 2 3" xfId="205"/>
    <cellStyle name="Финансовый 3 2 3 2" xfId="311"/>
    <cellStyle name="Финансовый 3 2 3 3" xfId="465"/>
    <cellStyle name="Финансовый 3 2 4" xfId="128"/>
    <cellStyle name="Финансовый 3 2 4 2" xfId="384"/>
    <cellStyle name="Финансовый 3 2 5" xfId="259"/>
    <cellStyle name="Финансовый 3 2 6" xfId="394"/>
    <cellStyle name="Финансовый 3 3" xfId="69"/>
    <cellStyle name="Финансовый 3 3 2" xfId="189"/>
    <cellStyle name="Финансовый 3 3 2 2" xfId="383"/>
    <cellStyle name="Финансовый 3 3 3" xfId="258"/>
    <cellStyle name="Финансовый 3 3 4" xfId="450"/>
    <cellStyle name="Финансовый 3 4" xfId="127"/>
    <cellStyle name="Финансовый 3 4 2" xfId="310"/>
    <cellStyle name="Финансовый 3 5" xfId="362"/>
    <cellStyle name="Финансовый 3 6" xfId="239"/>
    <cellStyle name="Финансовый 3 7" xfId="393"/>
    <cellStyle name="Финансовый 4" xfId="26"/>
    <cellStyle name="Финансовый 4 2" xfId="208"/>
    <cellStyle name="Финансовый 4 2 2" xfId="368"/>
    <cellStyle name="Финансовый 4 2 3" xfId="468"/>
    <cellStyle name="Финансовый 4 3" xfId="195"/>
    <cellStyle name="Финансовый 4 4" xfId="245"/>
    <cellStyle name="Финансовый 4 5" xfId="456"/>
    <cellStyle name="Финансовый 5" xfId="28"/>
    <cellStyle name="Финансовый 5 2" xfId="210"/>
    <cellStyle name="Финансовый 5 2 2" xfId="370"/>
    <cellStyle name="Финансовый 5 2 3" xfId="470"/>
    <cellStyle name="Финансовый 5 3" xfId="197"/>
    <cellStyle name="Финансовый 5 4" xfId="247"/>
    <cellStyle name="Финансовый 5 5" xfId="458"/>
    <cellStyle name="Финансовый 6" xfId="24"/>
    <cellStyle name="Финансовый 7" xfId="2"/>
    <cellStyle name="Финансовый 7 2" xfId="184"/>
    <cellStyle name="Финансовый 7 2 2" xfId="358"/>
    <cellStyle name="Финансовый 7 3" xfId="235"/>
    <cellStyle name="Финансовый 7 4" xfId="446"/>
    <cellStyle name="Финансовый 8" xfId="374"/>
    <cellStyle name="Финансовый 9" xfId="25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</xdr:row>
      <xdr:rowOff>0</xdr:rowOff>
    </xdr:from>
    <xdr:to>
      <xdr:col>3</xdr:col>
      <xdr:colOff>466725</xdr:colOff>
      <xdr:row>16</xdr:row>
      <xdr:rowOff>66511</xdr:rowOff>
    </xdr:to>
    <xdr:sp macro="" textlink="">
      <xdr:nvSpPr>
        <xdr:cNvPr id="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33425" y="4371975"/>
          <a:ext cx="466725" cy="673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1107282</xdr:colOff>
      <xdr:row>47</xdr:row>
      <xdr:rowOff>0</xdr:rowOff>
    </xdr:from>
    <xdr:to>
      <xdr:col>3</xdr:col>
      <xdr:colOff>1569245</xdr:colOff>
      <xdr:row>48</xdr:row>
      <xdr:rowOff>67386</xdr:rowOff>
    </xdr:to>
    <xdr:sp macro="" textlink="">
      <xdr:nvSpPr>
        <xdr:cNvPr id="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459707" y="13249275"/>
          <a:ext cx="461963" cy="745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1107282</xdr:colOff>
      <xdr:row>47</xdr:row>
      <xdr:rowOff>0</xdr:rowOff>
    </xdr:from>
    <xdr:ext cx="461963" cy="747743"/>
    <xdr:sp macro="" textlink="">
      <xdr:nvSpPr>
        <xdr:cNvPr id="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141425" y="21378182"/>
          <a:ext cx="461963" cy="747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1107282</xdr:colOff>
      <xdr:row>47</xdr:row>
      <xdr:rowOff>0</xdr:rowOff>
    </xdr:from>
    <xdr:ext cx="461963" cy="758010"/>
    <xdr:sp macro="" textlink="">
      <xdr:nvSpPr>
        <xdr:cNvPr id="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459707" y="25698450"/>
          <a:ext cx="461963" cy="75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1107282</xdr:colOff>
      <xdr:row>47</xdr:row>
      <xdr:rowOff>0</xdr:rowOff>
    </xdr:from>
    <xdr:ext cx="461963" cy="747743"/>
    <xdr:sp macro="" textlink="">
      <xdr:nvSpPr>
        <xdr:cNvPr id="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141425" y="38632039"/>
          <a:ext cx="461963" cy="747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1107282</xdr:colOff>
      <xdr:row>47</xdr:row>
      <xdr:rowOff>0</xdr:rowOff>
    </xdr:from>
    <xdr:ext cx="461963" cy="758010"/>
    <xdr:sp macro="" textlink="">
      <xdr:nvSpPr>
        <xdr:cNvPr id="1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141425" y="38632039"/>
          <a:ext cx="461963" cy="75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1107282</xdr:colOff>
      <xdr:row>47</xdr:row>
      <xdr:rowOff>0</xdr:rowOff>
    </xdr:from>
    <xdr:ext cx="461963" cy="758010"/>
    <xdr:sp macro="" textlink="">
      <xdr:nvSpPr>
        <xdr:cNvPr id="1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459707" y="37461825"/>
          <a:ext cx="461963" cy="758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1107282</xdr:colOff>
      <xdr:row>47</xdr:row>
      <xdr:rowOff>0</xdr:rowOff>
    </xdr:from>
    <xdr:to>
      <xdr:col>3</xdr:col>
      <xdr:colOff>1569245</xdr:colOff>
      <xdr:row>48</xdr:row>
      <xdr:rowOff>59221</xdr:rowOff>
    </xdr:to>
    <xdr:sp macro="" textlink="">
      <xdr:nvSpPr>
        <xdr:cNvPr id="1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412082" y="9391650"/>
          <a:ext cx="461963" cy="745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14</xdr:row>
      <xdr:rowOff>0</xdr:rowOff>
    </xdr:from>
    <xdr:ext cx="466725" cy="678833"/>
    <xdr:sp macro="" textlink="">
      <xdr:nvSpPr>
        <xdr:cNvPr id="1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B591584E-5B51-43AE-9593-E540AD72D7FC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466725" cy="678833"/>
    <xdr:sp macro="" textlink="">
      <xdr:nvSpPr>
        <xdr:cNvPr id="1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4F99F99-34BC-4273-B264-9B18A1CEDFC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CEC3123-D543-460B-9097-E038E2BB2A66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7B08F71-DC7B-4CCA-8AC6-42B562331BC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3F58398-37DB-4245-AAFA-78163F6DF193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E800880C-EA69-42D9-BAB8-F4BB2D4D7EA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1F6CCBFB-95D6-44A6-B59B-03BDFCC3964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2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2528B3A3-DAE0-4F78-9F08-FC7F3CAB5484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2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44879D7E-43B5-4FEF-9298-172EBBDA586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2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9117A00-1FED-4EAC-8F44-0877D230AB9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2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D8F528F-34E7-4F19-965E-2AC6433818DA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2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C592EB95-DB67-4F30-A616-CD15A247E7AB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2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828616E-F97F-46E5-BD3E-F103FA571A1A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2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224D8CC-B85D-4BEE-9AEA-E68FAC5D3DE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2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E93DAFDD-C14F-4983-8E8D-F4B4000774BF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2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AAC4EE5A-EF2C-48C9-9F00-B648ABEFA5EF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2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4250230-B7EC-443A-A8DA-0E04ED9BFD82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3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FD7B652-30B4-41C5-BFF2-158AE0B3458B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3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6A60A748-AF86-4523-9AA3-BE53F3EA07F2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3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E749B07E-C1E2-412A-9A9A-EF0BE6A2F1E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3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0CE84B2-0A98-459B-89A8-F5868193D11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3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DD047835-7DD0-4146-AFEB-3756578D2F3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3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DB0FDBF-E596-480B-A00A-075D21FF4D5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3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F05DFC1-5321-4417-8D95-0471353A35B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3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4C0BF0E-51D7-48A0-8BA1-EA871FA96C5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3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FF8EC9F-4A56-4DE2-AF93-6C7D3FA5822F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3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667172F3-840C-4D65-AF1A-24A4332250FF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4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DC23DB7E-94E0-4563-96D6-0CC265B7F2A1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4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6AA1D72-AE74-4E87-A1AF-87E54C347FFA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4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49945A87-1439-4BC4-ACD4-810E92D9E46A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4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DD84B585-203C-4561-8FAB-CF68BB6B407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4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F18F2EB-807A-4197-8C6A-7AE800A48D3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4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6DB0F42-711C-4D9A-98AA-D2C19924268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4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6E78535D-F9BC-4DA8-99AA-9A4B79ED500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4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7EB44A6D-5EE0-4B32-811A-89A8768C737F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4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7A896024-E58E-4AC0-80CF-2C9455EBEEB6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4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C9B38497-4AEE-4F4B-BA36-016413A06514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5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2610ADE2-A321-4224-9F1F-803C6ACCE3D3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5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9F825E1-764B-4622-A171-C8293B9EE9D1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5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D4DA514D-D99D-4FC4-9C9A-50CC410DFC13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5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B214EF7-9D1D-4718-8A47-5465DA80EFAB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5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C20B0411-59C3-4CE5-A5F5-AE6D52054621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5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A3642AB-E7D6-4DB0-918F-979AC0C60D82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5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489E940-452A-4628-AD25-47E3B62073E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5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A3B20AB3-96B9-4528-8AD4-FCAB68C8E8F4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5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A330DE9E-5617-4DCE-9976-DF837C049F2A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5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28E2D3AB-524A-448B-BF05-390F201EE79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6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718F1B2-6232-4F0B-93FD-CB82AF0193AA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6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6A44C51-3DDF-4D34-9D5E-E17A974054A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6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46996E86-B9EB-41EC-9DC4-835301B1A11A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6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CD378B7-9C10-4CFA-AF72-8A8C0ED2F394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6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493E0CF-9E09-4599-851F-2280D9E3BDD3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6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CCC761A3-1B8A-4456-8B9C-9C80C9EBE183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6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CCE89BE-98EB-452D-93D3-2E3254BCD76B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6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45294851-AC02-4925-A285-C065AC7C247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6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6E1EE882-7F53-4AE2-9340-A00FED7E17B1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6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DF7714A5-54A2-4261-AF17-39CB7A420E04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7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8D90FBD-76D1-4001-92FF-69CCF4FF41C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7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C62CDB3-6DF3-4276-93C5-4C928E5858DA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7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A05A60BD-6601-415E-82C4-BF089CDC7D42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7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4E8570E7-64A0-4A93-A5D0-7EBC6CB43A2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7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E47FED82-D824-413A-A246-8B531103ACCC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7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EE5951FD-92E1-4C2C-A125-CAE2772F06B1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7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7BD3C477-CD4F-4C04-883E-CDE09073327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7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EC4127C-4273-42FD-ABBF-EB01533250DC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7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1E19FF5-CD40-40CD-8771-C0842D684FB4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7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619EC087-5E86-452F-B695-F84B9BFFFCA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8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E3EDB603-B797-40B0-BC7C-D091D58002D1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8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03411E8-B946-4D22-A758-9BC24E7AF9DE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8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72D657D-D12F-44DE-8C30-C1C3A5D2C114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8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EF5AB050-02A9-4F7D-8286-03A36263693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8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77A02F21-C430-444A-A34F-D02D8444C2C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8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A44471D5-B972-49BB-A521-BE54CEBCFDFE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8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DDA4CDBC-30BD-4776-AD97-1B09B57A6DD3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8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D9E15BD-A7EA-4ADA-A987-7F5F3393B9B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8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C88DA30-2EC0-4A90-A117-8C72ED9836F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8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203E02D-DC0F-4470-B033-D1B54D273F4E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9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BC893BBA-18FF-485F-BDA8-581916CFC032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9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92EFF4B-CED4-4988-B17E-E895A46D98FF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9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798A8B0-761E-452C-BAD2-132B3164889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9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D6C596C2-2CD6-4980-8E07-88D61F29BC84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9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390D365-D4E7-4650-BA8A-3C5B183808D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9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10D25DC-74E7-46A4-B5F7-416908BB44C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9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2869072C-E616-4CBB-BE81-472DF6CB4BD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9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186B6FFD-7E42-445E-BE96-1DA9CF4A1D53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9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43E27A9-47EF-4EDE-A1B8-84EF3501607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9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1BB3FB5-E8A9-4FCD-8DEE-18A4592CCCE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0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0CC93B4-EBB4-4A5C-B77C-0C1B28EF036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0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B0DF7E94-22E6-4F81-A5DF-EBFEDB8985D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0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D7F26181-E55F-4EC6-BD4C-7D9E9BF3EF6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0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ED2BB97F-48F8-4F32-93D9-CA141BFA0AC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0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4248294-9D57-411B-BEEB-6425FC4EE80B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0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BB8D5FF-AF16-470A-9430-222CA8A0D11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0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3DFB4541-BD65-439E-8285-4895D2174C48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0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7719401B-FDA8-45C4-862F-0E19E963133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0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8AEF749-3E7C-492B-8821-E7F1C4953B03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0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1257EE4-BA6F-42CD-AC08-289E0CED12F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1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63E44CE-9129-40ED-AFF3-3F5E139B9D76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1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47ED726F-373E-46E2-9E47-FF5DFD5D942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1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634D0D0F-0C39-4965-840E-BAAE5725CE2F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1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26C4FE6A-A62F-48BA-8A74-D125A400640E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1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35A17876-62DA-40AB-A66F-2142AF57265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1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FE31FD3-BAF6-4DBF-A118-2737B255C62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1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1EB3851-86BC-4701-8A99-B1F4A81EBD0C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1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339B9102-00D6-4770-85CF-2BACA981DF8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1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23EEE034-78CA-47DA-907E-E99FFCAC8CB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1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EC815D9-D160-4407-9C80-CA9A853306B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2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0935F0C-A8CE-413B-8E28-4123727ED896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2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E1EE2BE2-33F0-4315-920C-46AC15CEF89E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2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76271672-BCED-4FB5-B019-BA5C58EFF90C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2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CB8187F-E012-4387-8311-DF6BB80A98E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2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B03D388-128B-4831-A99B-51FF9DA35F5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2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8A4D2A9-8F95-4DB8-893F-C883360459F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2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ACB17E9-EE4E-4AA9-926E-8756DEE13A68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2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3CC01339-6DE0-4766-890C-8D42B0F6D2F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2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24DF248C-F17C-49EC-9363-C577C1B9DA25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2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D5FAC4F-14C3-4D49-9A8A-E677688E9103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3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A4FDCDCF-2633-47C5-BF7E-2E41633D417A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3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508434B-739E-4B6F-9DA2-4E3977A36B6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3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44962C1B-E70C-41C8-AF6F-2D2C5846D7EE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3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ABF8B889-91C0-44B1-BA89-72802AB6590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3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07F7DC1D-F093-4DF8-9577-0D8C49D86B7B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3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962758B2-9BE2-419B-811D-73016D6B73D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3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E842F385-EC8F-4164-AD1D-274CD00B268F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3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1F274FB0-D822-44F6-97BA-B4DA2DC9065C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38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36B68752-1FAD-4B62-9DCC-7BEA6EE0485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39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B2A5F2A-23AE-488E-9E8D-7461DDE2656B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40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C54278E6-F85E-439A-8F8B-7483A5AA8CF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41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64A87098-5E6F-4A5E-B9C8-16020217CD7D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42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F1D16C6B-CA7A-40B8-94C1-69511E68E3C0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43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0D38DBA-1F1C-4026-A8F8-10F0ABFC0894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44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5652E4F9-0561-4FF6-B191-0B052B343CB3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466725" cy="678833"/>
    <xdr:sp macro="" textlink="">
      <xdr:nvSpPr>
        <xdr:cNvPr id="145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878F3E8F-606D-44AA-A5BD-14A5BB377B6C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218214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46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36E8D64A-F76B-4622-A4B3-F515F5E19589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466725" cy="678833"/>
    <xdr:sp macro="" textlink="">
      <xdr:nvSpPr>
        <xdr:cNvPr id="147" name="AutoShape 1" descr="Клещи для установки поршневых колец усиленные JTC-4007. 83-135мм">
          <a:extLst>
            <a:ext uri="{FF2B5EF4-FFF2-40B4-BE49-F238E27FC236}">
              <a16:creationId xmlns:a16="http://schemas.microsoft.com/office/drawing/2014/main" id="{220720B8-1AAC-471C-933E-6D3E726DDB27}"/>
            </a:ext>
          </a:extLst>
        </xdr:cNvPr>
        <xdr:cNvSpPr>
          <a:spLocks noChangeAspect="1" noChangeArrowheads="1"/>
        </xdr:cNvSpPr>
      </xdr:nvSpPr>
      <xdr:spPr bwMode="auto">
        <a:xfrm>
          <a:off x="1034143" y="4585607"/>
          <a:ext cx="466725" cy="678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U56"/>
  <sheetViews>
    <sheetView showGridLines="0" tabSelected="1" zoomScale="70" zoomScaleNormal="70" workbookViewId="0">
      <selection activeCell="R29" sqref="R29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10" width="18.5703125" style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26.42578125" style="1" customWidth="1"/>
    <col min="19" max="19" width="25.28515625" style="1" customWidth="1"/>
    <col min="20" max="20" width="12.42578125" style="1" customWidth="1"/>
    <col min="21" max="21" width="20.85546875" style="1" customWidth="1"/>
    <col min="22" max="22" width="14.5703125" style="1" customWidth="1"/>
    <col min="23" max="23" width="27.7109375" style="1" customWidth="1"/>
    <col min="24" max="24" width="14.28515625" style="1" customWidth="1"/>
    <col min="25" max="25" width="4.5703125" style="1" customWidth="1"/>
    <col min="26" max="16384" width="18.5703125" style="1"/>
  </cols>
  <sheetData>
    <row r="1" spans="2:23" ht="35.1" customHeigh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2:23" ht="16.5" thickBot="1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23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Q3" s="14"/>
      <c r="R3" s="14"/>
      <c r="S3" s="14"/>
      <c r="T3" s="14"/>
      <c r="U3" s="14"/>
      <c r="V3" s="14"/>
      <c r="W3" s="14"/>
    </row>
    <row r="4" spans="2:23" ht="15.75" customHeight="1">
      <c r="B4" s="9"/>
      <c r="C4" s="15" t="s">
        <v>0</v>
      </c>
      <c r="D4" s="15"/>
      <c r="E4" s="15"/>
      <c r="F4" s="15"/>
      <c r="M4" s="10"/>
      <c r="Q4" s="14"/>
      <c r="R4" s="14"/>
      <c r="S4" s="14"/>
      <c r="T4" s="14"/>
      <c r="U4" s="14"/>
      <c r="V4" s="14"/>
      <c r="W4" s="14"/>
    </row>
    <row r="5" spans="2:23" ht="15.75" customHeight="1">
      <c r="B5" s="9"/>
      <c r="C5" s="16" t="s">
        <v>26</v>
      </c>
      <c r="D5" s="16"/>
      <c r="E5" s="15"/>
      <c r="F5" s="15"/>
      <c r="M5" s="10"/>
      <c r="Q5" s="14"/>
      <c r="R5" s="14"/>
      <c r="S5" s="14"/>
      <c r="T5" s="14"/>
      <c r="U5" s="14"/>
      <c r="V5" s="14"/>
      <c r="W5" s="14"/>
    </row>
    <row r="6" spans="2:23" ht="24" customHeight="1">
      <c r="B6" s="9"/>
      <c r="M6" s="10"/>
      <c r="Q6" s="14"/>
      <c r="R6" s="14"/>
      <c r="S6" s="14"/>
      <c r="T6" s="14"/>
      <c r="U6" s="14"/>
      <c r="V6" s="14"/>
      <c r="W6" s="14"/>
    </row>
    <row r="7" spans="2:23">
      <c r="B7" s="9"/>
      <c r="C7" s="67" t="s">
        <v>13</v>
      </c>
      <c r="D7" s="67"/>
      <c r="E7" s="67"/>
      <c r="F7" s="67"/>
      <c r="G7" s="67"/>
      <c r="H7" s="67"/>
      <c r="I7" s="67"/>
      <c r="J7" s="67"/>
      <c r="K7" s="67"/>
      <c r="L7" s="67"/>
      <c r="M7" s="10"/>
      <c r="Q7" s="58" t="s">
        <v>19</v>
      </c>
      <c r="R7" s="58"/>
      <c r="S7" s="58"/>
      <c r="T7" s="58"/>
      <c r="U7" s="58"/>
      <c r="V7" s="58"/>
      <c r="W7" s="58"/>
    </row>
    <row r="8" spans="2:23" ht="24" customHeight="1">
      <c r="B8" s="9"/>
      <c r="M8" s="10"/>
      <c r="Q8" s="14"/>
      <c r="R8" s="14"/>
      <c r="S8" s="14"/>
      <c r="T8" s="14"/>
      <c r="U8" s="14"/>
      <c r="V8" s="14"/>
      <c r="W8" s="14"/>
    </row>
    <row r="9" spans="2:23" ht="24" customHeight="1">
      <c r="B9" s="9"/>
      <c r="C9" s="59" t="s">
        <v>1</v>
      </c>
      <c r="D9" s="59"/>
      <c r="E9" s="68"/>
      <c r="F9" s="68"/>
      <c r="G9" s="68"/>
      <c r="H9" s="68"/>
      <c r="I9" s="68"/>
      <c r="M9" s="10"/>
      <c r="Q9" s="14"/>
      <c r="R9" s="14"/>
      <c r="S9" s="14"/>
      <c r="T9" s="14"/>
      <c r="U9" s="14"/>
      <c r="V9" s="14"/>
      <c r="W9" s="14"/>
    </row>
    <row r="10" spans="2:23" ht="24" customHeight="1">
      <c r="B10" s="9"/>
      <c r="C10" s="59" t="s">
        <v>2</v>
      </c>
      <c r="D10" s="59"/>
      <c r="E10" s="60"/>
      <c r="F10" s="60"/>
      <c r="G10" s="60"/>
      <c r="H10" s="60"/>
      <c r="I10" s="60"/>
      <c r="M10" s="10"/>
      <c r="Q10" s="14"/>
      <c r="R10" s="14"/>
      <c r="S10" s="14"/>
      <c r="T10" s="14"/>
      <c r="U10" s="14"/>
      <c r="V10" s="14"/>
      <c r="W10" s="14"/>
    </row>
    <row r="11" spans="2:23" ht="24" customHeight="1">
      <c r="B11" s="9"/>
      <c r="C11" s="59" t="s">
        <v>3</v>
      </c>
      <c r="D11" s="59"/>
      <c r="E11" s="60"/>
      <c r="F11" s="60"/>
      <c r="G11" s="60"/>
      <c r="H11" s="60"/>
      <c r="I11" s="60"/>
      <c r="M11" s="10"/>
      <c r="Q11" s="14"/>
      <c r="R11" s="14"/>
      <c r="S11" s="14"/>
      <c r="T11" s="14"/>
      <c r="U11" s="14"/>
      <c r="V11" s="14"/>
      <c r="W11" s="14"/>
    </row>
    <row r="12" spans="2:23">
      <c r="B12" s="9"/>
      <c r="M12" s="10"/>
      <c r="Q12" s="14"/>
      <c r="R12" s="14"/>
      <c r="S12" s="14"/>
      <c r="T12" s="14"/>
      <c r="U12" s="14"/>
      <c r="V12" s="14"/>
      <c r="W12" s="14"/>
    </row>
    <row r="13" spans="2:23" ht="84" customHeight="1">
      <c r="B13" s="9"/>
      <c r="C13" s="2" t="s">
        <v>11</v>
      </c>
      <c r="D13" s="2" t="s">
        <v>4</v>
      </c>
      <c r="E13" s="2" t="s">
        <v>5</v>
      </c>
      <c r="F13" s="2" t="s">
        <v>6</v>
      </c>
      <c r="G13" s="2" t="s">
        <v>21</v>
      </c>
      <c r="H13" s="2" t="s">
        <v>7</v>
      </c>
      <c r="I13" s="2" t="s">
        <v>12</v>
      </c>
      <c r="J13" s="2" t="s">
        <v>8</v>
      </c>
      <c r="K13" s="2" t="s">
        <v>9</v>
      </c>
      <c r="L13" s="2" t="s">
        <v>10</v>
      </c>
      <c r="M13" s="10"/>
      <c r="Q13" s="2" t="s">
        <v>11</v>
      </c>
      <c r="R13" s="2" t="s">
        <v>16</v>
      </c>
      <c r="S13" s="2" t="s">
        <v>28</v>
      </c>
      <c r="T13" s="2" t="s">
        <v>7</v>
      </c>
      <c r="U13" s="2" t="s">
        <v>12</v>
      </c>
      <c r="V13" s="2" t="s">
        <v>9</v>
      </c>
      <c r="W13" s="2" t="s">
        <v>17</v>
      </c>
    </row>
    <row r="14" spans="2:23" s="36" customFormat="1" ht="15.75" customHeight="1">
      <c r="B14" s="38"/>
      <c r="C14" s="61" t="str">
        <f>Q14</f>
        <v>Анадырская ТЭЦ</v>
      </c>
      <c r="D14" s="62"/>
      <c r="E14" s="62"/>
      <c r="F14" s="62"/>
      <c r="G14" s="62"/>
      <c r="H14" s="62"/>
      <c r="I14" s="62"/>
      <c r="J14" s="62"/>
      <c r="K14" s="62"/>
      <c r="L14" s="63"/>
      <c r="M14" s="37"/>
      <c r="Q14" s="64" t="s">
        <v>32</v>
      </c>
      <c r="R14" s="65"/>
      <c r="S14" s="65"/>
      <c r="T14" s="65"/>
      <c r="U14" s="65"/>
      <c r="V14" s="65"/>
      <c r="W14" s="66"/>
    </row>
    <row r="15" spans="2:23" s="36" customFormat="1">
      <c r="B15" s="38"/>
      <c r="C15" s="40">
        <f t="shared" ref="C15" si="0">Q15</f>
        <v>1</v>
      </c>
      <c r="D15" s="23" t="str">
        <f>R15</f>
        <v xml:space="preserve">Лист </v>
      </c>
      <c r="E15" s="35" t="s">
        <v>25</v>
      </c>
      <c r="F15" s="35" t="s">
        <v>25</v>
      </c>
      <c r="G15" s="35" t="s">
        <v>25</v>
      </c>
      <c r="H15" s="52" t="s">
        <v>51</v>
      </c>
      <c r="I15" s="33">
        <f>U15</f>
        <v>5799.1803278688531</v>
      </c>
      <c r="J15" s="35"/>
      <c r="K15" s="51">
        <f>V15</f>
        <v>50</v>
      </c>
      <c r="L15" s="32">
        <f>J15*K15</f>
        <v>0</v>
      </c>
      <c r="M15" s="37"/>
      <c r="Q15" s="39">
        <v>1</v>
      </c>
      <c r="R15" s="45" t="s">
        <v>56</v>
      </c>
      <c r="S15" s="72" t="s">
        <v>77</v>
      </c>
      <c r="T15" s="52" t="s">
        <v>51</v>
      </c>
      <c r="U15" s="53">
        <v>5799.1803278688531</v>
      </c>
      <c r="V15" s="46">
        <v>50</v>
      </c>
      <c r="W15" s="41">
        <f>U15*V15</f>
        <v>289959.01639344264</v>
      </c>
    </row>
    <row r="16" spans="2:23" s="36" customFormat="1">
      <c r="B16" s="38"/>
      <c r="C16" s="40">
        <f t="shared" ref="C16:C34" si="1">Q16</f>
        <v>2</v>
      </c>
      <c r="D16" s="23" t="str">
        <f t="shared" ref="D16:D34" si="2">R16</f>
        <v>Кант врезной</v>
      </c>
      <c r="E16" s="35" t="s">
        <v>25</v>
      </c>
      <c r="F16" s="35" t="s">
        <v>25</v>
      </c>
      <c r="G16" s="35" t="s">
        <v>25</v>
      </c>
      <c r="H16" s="52" t="s">
        <v>52</v>
      </c>
      <c r="I16" s="33">
        <f t="shared" ref="I16:I34" si="3">U16</f>
        <v>163.52459016393442</v>
      </c>
      <c r="J16" s="35"/>
      <c r="K16" s="51">
        <f t="shared" ref="K16:K34" si="4">V16</f>
        <v>1000</v>
      </c>
      <c r="L16" s="32">
        <f t="shared" ref="L16:L35" si="5">J16*K16</f>
        <v>0</v>
      </c>
      <c r="M16" s="37"/>
      <c r="Q16" s="39">
        <f>Q15+1</f>
        <v>2</v>
      </c>
      <c r="R16" s="45" t="s">
        <v>34</v>
      </c>
      <c r="S16" s="73"/>
      <c r="T16" s="52" t="s">
        <v>52</v>
      </c>
      <c r="U16" s="53">
        <v>163.52459016393442</v>
      </c>
      <c r="V16" s="47">
        <v>1000</v>
      </c>
      <c r="W16" s="41">
        <f t="shared" ref="W16:W34" si="6">U16*V16</f>
        <v>163524.59016393442</v>
      </c>
    </row>
    <row r="17" spans="2:23" s="36" customFormat="1">
      <c r="B17" s="38"/>
      <c r="C17" s="40">
        <f t="shared" si="1"/>
        <v>3</v>
      </c>
      <c r="D17" s="23" t="str">
        <f t="shared" si="2"/>
        <v>Кромка мебельная</v>
      </c>
      <c r="E17" s="35" t="s">
        <v>25</v>
      </c>
      <c r="F17" s="35" t="s">
        <v>25</v>
      </c>
      <c r="G17" s="35" t="s">
        <v>25</v>
      </c>
      <c r="H17" s="52" t="s">
        <v>52</v>
      </c>
      <c r="I17" s="33">
        <f t="shared" si="3"/>
        <v>165.98360655737707</v>
      </c>
      <c r="J17" s="35"/>
      <c r="K17" s="51">
        <f t="shared" si="4"/>
        <v>1000</v>
      </c>
      <c r="L17" s="32">
        <f t="shared" si="5"/>
        <v>0</v>
      </c>
      <c r="M17" s="37"/>
      <c r="Q17" s="39">
        <f t="shared" ref="Q17:Q34" si="7">Q16+1</f>
        <v>3</v>
      </c>
      <c r="R17" s="45" t="s">
        <v>33</v>
      </c>
      <c r="S17" s="73"/>
      <c r="T17" s="52" t="s">
        <v>52</v>
      </c>
      <c r="U17" s="53">
        <v>165.98360655737707</v>
      </c>
      <c r="V17" s="47">
        <v>1000</v>
      </c>
      <c r="W17" s="41">
        <f t="shared" si="6"/>
        <v>165983.60655737706</v>
      </c>
    </row>
    <row r="18" spans="2:23" s="36" customFormat="1">
      <c r="B18" s="38"/>
      <c r="C18" s="40">
        <f t="shared" si="1"/>
        <v>4</v>
      </c>
      <c r="D18" s="23" t="str">
        <f t="shared" si="2"/>
        <v xml:space="preserve">Лист </v>
      </c>
      <c r="E18" s="35" t="s">
        <v>25</v>
      </c>
      <c r="F18" s="35" t="s">
        <v>25</v>
      </c>
      <c r="G18" s="35" t="s">
        <v>25</v>
      </c>
      <c r="H18" s="52" t="s">
        <v>51</v>
      </c>
      <c r="I18" s="33">
        <f t="shared" si="3"/>
        <v>1016.3934426229508</v>
      </c>
      <c r="J18" s="35"/>
      <c r="K18" s="51">
        <f t="shared" si="4"/>
        <v>50</v>
      </c>
      <c r="L18" s="32">
        <f t="shared" si="5"/>
        <v>0</v>
      </c>
      <c r="M18" s="37"/>
      <c r="Q18" s="39">
        <f t="shared" si="7"/>
        <v>4</v>
      </c>
      <c r="R18" s="45" t="s">
        <v>56</v>
      </c>
      <c r="S18" s="73"/>
      <c r="T18" s="52" t="s">
        <v>51</v>
      </c>
      <c r="U18" s="53">
        <v>1016.3934426229508</v>
      </c>
      <c r="V18" s="47">
        <v>50</v>
      </c>
      <c r="W18" s="41">
        <f t="shared" si="6"/>
        <v>50819.672131147541</v>
      </c>
    </row>
    <row r="19" spans="2:23" s="36" customFormat="1" ht="31.5">
      <c r="B19" s="38"/>
      <c r="C19" s="40">
        <f t="shared" si="1"/>
        <v>5</v>
      </c>
      <c r="D19" s="23" t="str">
        <f t="shared" si="2"/>
        <v>Опора мебельная регулируемая</v>
      </c>
      <c r="E19" s="35" t="s">
        <v>25</v>
      </c>
      <c r="F19" s="35" t="s">
        <v>25</v>
      </c>
      <c r="G19" s="35" t="s">
        <v>25</v>
      </c>
      <c r="H19" s="52" t="s">
        <v>53</v>
      </c>
      <c r="I19" s="33">
        <f t="shared" si="3"/>
        <v>32.540983606557383</v>
      </c>
      <c r="J19" s="35"/>
      <c r="K19" s="51">
        <f t="shared" si="4"/>
        <v>500</v>
      </c>
      <c r="L19" s="32">
        <f t="shared" si="5"/>
        <v>0</v>
      </c>
      <c r="M19" s="37"/>
      <c r="Q19" s="39">
        <f t="shared" si="7"/>
        <v>5</v>
      </c>
      <c r="R19" s="45" t="s">
        <v>57</v>
      </c>
      <c r="S19" s="73"/>
      <c r="T19" s="52" t="s">
        <v>53</v>
      </c>
      <c r="U19" s="53">
        <v>32.540983606557383</v>
      </c>
      <c r="V19" s="47">
        <v>500</v>
      </c>
      <c r="W19" s="41">
        <f t="shared" si="6"/>
        <v>16270.491803278692</v>
      </c>
    </row>
    <row r="20" spans="2:23" s="36" customFormat="1" ht="31.5">
      <c r="B20" s="38"/>
      <c r="C20" s="40">
        <f t="shared" si="1"/>
        <v>6</v>
      </c>
      <c r="D20" s="23" t="str">
        <f t="shared" si="2"/>
        <v>Стяжка эксцентриковая + шток саморезный</v>
      </c>
      <c r="E20" s="35" t="s">
        <v>25</v>
      </c>
      <c r="F20" s="35" t="s">
        <v>25</v>
      </c>
      <c r="G20" s="35" t="s">
        <v>25</v>
      </c>
      <c r="H20" s="52" t="s">
        <v>53</v>
      </c>
      <c r="I20" s="33">
        <f t="shared" si="3"/>
        <v>31.237704918032787</v>
      </c>
      <c r="J20" s="35"/>
      <c r="K20" s="51">
        <f t="shared" si="4"/>
        <v>1000</v>
      </c>
      <c r="L20" s="32">
        <f t="shared" si="5"/>
        <v>0</v>
      </c>
      <c r="M20" s="37"/>
      <c r="Q20" s="39">
        <f t="shared" si="7"/>
        <v>6</v>
      </c>
      <c r="R20" s="45" t="s">
        <v>58</v>
      </c>
      <c r="S20" s="73"/>
      <c r="T20" s="52" t="s">
        <v>53</v>
      </c>
      <c r="U20" s="53">
        <v>31.237704918032787</v>
      </c>
      <c r="V20" s="47">
        <v>1000</v>
      </c>
      <c r="W20" s="41">
        <f t="shared" si="6"/>
        <v>31237.704918032785</v>
      </c>
    </row>
    <row r="21" spans="2:23" s="36" customFormat="1" ht="31.5">
      <c r="B21" s="38"/>
      <c r="C21" s="40">
        <f t="shared" si="1"/>
        <v>7</v>
      </c>
      <c r="D21" s="23" t="str">
        <f t="shared" si="2"/>
        <v>Шариковые направляющие</v>
      </c>
      <c r="E21" s="35" t="s">
        <v>25</v>
      </c>
      <c r="F21" s="35" t="s">
        <v>25</v>
      </c>
      <c r="G21" s="35" t="s">
        <v>25</v>
      </c>
      <c r="H21" s="52" t="s">
        <v>51</v>
      </c>
      <c r="I21" s="33">
        <f t="shared" si="3"/>
        <v>378.27868852459017</v>
      </c>
      <c r="J21" s="35"/>
      <c r="K21" s="51">
        <f t="shared" si="4"/>
        <v>300</v>
      </c>
      <c r="L21" s="32">
        <f t="shared" si="5"/>
        <v>0</v>
      </c>
      <c r="M21" s="37"/>
      <c r="Q21" s="39">
        <f t="shared" si="7"/>
        <v>7</v>
      </c>
      <c r="R21" s="45" t="s">
        <v>59</v>
      </c>
      <c r="S21" s="73"/>
      <c r="T21" s="52" t="s">
        <v>51</v>
      </c>
      <c r="U21" s="53">
        <v>378.27868852459017</v>
      </c>
      <c r="V21" s="47">
        <v>300</v>
      </c>
      <c r="W21" s="41">
        <f t="shared" si="6"/>
        <v>113483.60655737705</v>
      </c>
    </row>
    <row r="22" spans="2:23" s="36" customFormat="1">
      <c r="B22" s="38"/>
      <c r="C22" s="40">
        <f t="shared" si="1"/>
        <v>8</v>
      </c>
      <c r="D22" s="23" t="str">
        <f t="shared" si="2"/>
        <v>Шкант мебельный</v>
      </c>
      <c r="E22" s="35" t="s">
        <v>25</v>
      </c>
      <c r="F22" s="35" t="s">
        <v>25</v>
      </c>
      <c r="G22" s="35" t="s">
        <v>25</v>
      </c>
      <c r="H22" s="52" t="s">
        <v>54</v>
      </c>
      <c r="I22" s="33">
        <f t="shared" si="3"/>
        <v>1609.8360655737706</v>
      </c>
      <c r="J22" s="35"/>
      <c r="K22" s="51">
        <f t="shared" si="4"/>
        <v>1</v>
      </c>
      <c r="L22" s="32">
        <f t="shared" si="5"/>
        <v>0</v>
      </c>
      <c r="M22" s="37"/>
      <c r="Q22" s="39">
        <f t="shared" si="7"/>
        <v>8</v>
      </c>
      <c r="R22" s="45" t="s">
        <v>36</v>
      </c>
      <c r="S22" s="73"/>
      <c r="T22" s="52" t="s">
        <v>54</v>
      </c>
      <c r="U22" s="53">
        <v>1609.8360655737706</v>
      </c>
      <c r="V22" s="47">
        <v>1</v>
      </c>
      <c r="W22" s="41">
        <f t="shared" si="6"/>
        <v>1609.8360655737706</v>
      </c>
    </row>
    <row r="23" spans="2:23" s="36" customFormat="1" ht="31.5">
      <c r="B23" s="38"/>
      <c r="C23" s="40">
        <f t="shared" si="1"/>
        <v>9</v>
      </c>
      <c r="D23" s="23" t="str">
        <f t="shared" si="2"/>
        <v xml:space="preserve">Накладная петля с доводчиком </v>
      </c>
      <c r="E23" s="35" t="s">
        <v>25</v>
      </c>
      <c r="F23" s="35" t="s">
        <v>25</v>
      </c>
      <c r="G23" s="35" t="s">
        <v>25</v>
      </c>
      <c r="H23" s="52" t="s">
        <v>51</v>
      </c>
      <c r="I23" s="33">
        <f t="shared" si="3"/>
        <v>193.44262295081967</v>
      </c>
      <c r="J23" s="35"/>
      <c r="K23" s="51">
        <f t="shared" si="4"/>
        <v>300</v>
      </c>
      <c r="L23" s="32">
        <f t="shared" si="5"/>
        <v>0</v>
      </c>
      <c r="M23" s="37"/>
      <c r="Q23" s="39">
        <f t="shared" si="7"/>
        <v>9</v>
      </c>
      <c r="R23" s="45" t="s">
        <v>60</v>
      </c>
      <c r="S23" s="73"/>
      <c r="T23" s="52" t="s">
        <v>51</v>
      </c>
      <c r="U23" s="53">
        <v>193.44262295081967</v>
      </c>
      <c r="V23" s="47">
        <v>300</v>
      </c>
      <c r="W23" s="41">
        <f t="shared" si="6"/>
        <v>58032.7868852459</v>
      </c>
    </row>
    <row r="24" spans="2:23" s="36" customFormat="1" ht="31.5">
      <c r="B24" s="38"/>
      <c r="C24" s="40">
        <f t="shared" si="1"/>
        <v>10</v>
      </c>
      <c r="D24" s="23" t="str">
        <f t="shared" si="2"/>
        <v>Полкодержатель мебельный с бортом</v>
      </c>
      <c r="E24" s="35" t="s">
        <v>25</v>
      </c>
      <c r="F24" s="35" t="s">
        <v>25</v>
      </c>
      <c r="G24" s="35" t="s">
        <v>25</v>
      </c>
      <c r="H24" s="52" t="s">
        <v>51</v>
      </c>
      <c r="I24" s="33">
        <f t="shared" si="3"/>
        <v>2.0901639344262293</v>
      </c>
      <c r="J24" s="35"/>
      <c r="K24" s="51">
        <f t="shared" si="4"/>
        <v>1000</v>
      </c>
      <c r="L24" s="32">
        <f t="shared" si="5"/>
        <v>0</v>
      </c>
      <c r="M24" s="37"/>
      <c r="Q24" s="39">
        <f t="shared" si="7"/>
        <v>10</v>
      </c>
      <c r="R24" s="45" t="s">
        <v>61</v>
      </c>
      <c r="S24" s="73"/>
      <c r="T24" s="52" t="s">
        <v>51</v>
      </c>
      <c r="U24" s="53">
        <v>2.0901639344262293</v>
      </c>
      <c r="V24" s="47">
        <v>1000</v>
      </c>
      <c r="W24" s="41">
        <f t="shared" si="6"/>
        <v>2090.1639344262294</v>
      </c>
    </row>
    <row r="25" spans="2:23" s="36" customFormat="1">
      <c r="B25" s="38"/>
      <c r="C25" s="40">
        <f t="shared" si="1"/>
        <v>11</v>
      </c>
      <c r="D25" s="23" t="str">
        <f t="shared" si="2"/>
        <v>Стяжка мебельная</v>
      </c>
      <c r="E25" s="35" t="s">
        <v>25</v>
      </c>
      <c r="F25" s="35" t="s">
        <v>25</v>
      </c>
      <c r="G25" s="35" t="s">
        <v>25</v>
      </c>
      <c r="H25" s="52" t="s">
        <v>54</v>
      </c>
      <c r="I25" s="33">
        <f t="shared" si="3"/>
        <v>7692.622950819672</v>
      </c>
      <c r="J25" s="35"/>
      <c r="K25" s="51">
        <f t="shared" si="4"/>
        <v>1</v>
      </c>
      <c r="L25" s="32">
        <f t="shared" si="5"/>
        <v>0</v>
      </c>
      <c r="M25" s="37"/>
      <c r="Q25" s="39">
        <f t="shared" si="7"/>
        <v>11</v>
      </c>
      <c r="R25" s="45" t="s">
        <v>62</v>
      </c>
      <c r="S25" s="73"/>
      <c r="T25" s="52" t="s">
        <v>54</v>
      </c>
      <c r="U25" s="53">
        <v>7692.622950819672</v>
      </c>
      <c r="V25" s="47">
        <v>1</v>
      </c>
      <c r="W25" s="41">
        <f t="shared" si="6"/>
        <v>7692.622950819672</v>
      </c>
    </row>
    <row r="26" spans="2:23" s="36" customFormat="1">
      <c r="B26" s="38"/>
      <c r="C26" s="40">
        <f t="shared" si="1"/>
        <v>12</v>
      </c>
      <c r="D26" s="23" t="str">
        <f t="shared" si="2"/>
        <v>Ножка мебельная</v>
      </c>
      <c r="E26" s="35" t="s">
        <v>25</v>
      </c>
      <c r="F26" s="35" t="s">
        <v>25</v>
      </c>
      <c r="G26" s="35" t="s">
        <v>25</v>
      </c>
      <c r="H26" s="52" t="s">
        <v>51</v>
      </c>
      <c r="I26" s="33">
        <f t="shared" si="3"/>
        <v>38.524590163934427</v>
      </c>
      <c r="J26" s="35"/>
      <c r="K26" s="51">
        <f t="shared" si="4"/>
        <v>500</v>
      </c>
      <c r="L26" s="32">
        <f t="shared" si="5"/>
        <v>0</v>
      </c>
      <c r="M26" s="37"/>
      <c r="Q26" s="39">
        <f t="shared" si="7"/>
        <v>12</v>
      </c>
      <c r="R26" s="45" t="s">
        <v>38</v>
      </c>
      <c r="S26" s="73"/>
      <c r="T26" s="52" t="s">
        <v>51</v>
      </c>
      <c r="U26" s="53">
        <v>38.524590163934427</v>
      </c>
      <c r="V26" s="47">
        <v>500</v>
      </c>
      <c r="W26" s="41">
        <f t="shared" si="6"/>
        <v>19262.295081967215</v>
      </c>
    </row>
    <row r="27" spans="2:23" s="36" customFormat="1" ht="31.5">
      <c r="B27" s="38"/>
      <c r="C27" s="40">
        <f t="shared" si="1"/>
        <v>13</v>
      </c>
      <c r="D27" s="23" t="str">
        <f t="shared" si="2"/>
        <v>Мебельная ручка рейлинг</v>
      </c>
      <c r="E27" s="35" t="s">
        <v>25</v>
      </c>
      <c r="F27" s="35" t="s">
        <v>25</v>
      </c>
      <c r="G27" s="35" t="s">
        <v>25</v>
      </c>
      <c r="H27" s="52" t="s">
        <v>51</v>
      </c>
      <c r="I27" s="33">
        <f t="shared" si="3"/>
        <v>177.04918032786887</v>
      </c>
      <c r="J27" s="35"/>
      <c r="K27" s="51">
        <f t="shared" si="4"/>
        <v>500</v>
      </c>
      <c r="L27" s="32">
        <f t="shared" si="5"/>
        <v>0</v>
      </c>
      <c r="M27" s="37"/>
      <c r="Q27" s="39">
        <f t="shared" si="7"/>
        <v>13</v>
      </c>
      <c r="R27" s="45" t="s">
        <v>63</v>
      </c>
      <c r="S27" s="73"/>
      <c r="T27" s="52" t="s">
        <v>51</v>
      </c>
      <c r="U27" s="53">
        <v>177.04918032786887</v>
      </c>
      <c r="V27" s="47">
        <v>500</v>
      </c>
      <c r="W27" s="41">
        <f t="shared" si="6"/>
        <v>88524.590163934437</v>
      </c>
    </row>
    <row r="28" spans="2:23" s="36" customFormat="1">
      <c r="B28" s="38"/>
      <c r="C28" s="40">
        <f t="shared" si="1"/>
        <v>14</v>
      </c>
      <c r="D28" s="23" t="str">
        <f t="shared" si="2"/>
        <v xml:space="preserve">Демпфер самоклеящийся </v>
      </c>
      <c r="E28" s="35" t="s">
        <v>25</v>
      </c>
      <c r="F28" s="35" t="s">
        <v>25</v>
      </c>
      <c r="G28" s="35" t="s">
        <v>25</v>
      </c>
      <c r="H28" s="52" t="s">
        <v>51</v>
      </c>
      <c r="I28" s="33">
        <f t="shared" si="3"/>
        <v>151.63934426229508</v>
      </c>
      <c r="J28" s="35"/>
      <c r="K28" s="51">
        <f t="shared" si="4"/>
        <v>20</v>
      </c>
      <c r="L28" s="32">
        <f t="shared" si="5"/>
        <v>0</v>
      </c>
      <c r="M28" s="37"/>
      <c r="Q28" s="39">
        <f t="shared" si="7"/>
        <v>14</v>
      </c>
      <c r="R28" s="45" t="s">
        <v>64</v>
      </c>
      <c r="S28" s="73"/>
      <c r="T28" s="52" t="s">
        <v>51</v>
      </c>
      <c r="U28" s="53">
        <v>151.63934426229508</v>
      </c>
      <c r="V28" s="47">
        <v>20</v>
      </c>
      <c r="W28" s="41">
        <f t="shared" si="6"/>
        <v>3032.7868852459014</v>
      </c>
    </row>
    <row r="29" spans="2:23" s="36" customFormat="1" ht="47.25">
      <c r="B29" s="38"/>
      <c r="C29" s="40">
        <f t="shared" si="1"/>
        <v>15</v>
      </c>
      <c r="D29" s="23" t="str">
        <f t="shared" si="2"/>
        <v>Подпятник регулируемый, для круглой трубы</v>
      </c>
      <c r="E29" s="35" t="s">
        <v>25</v>
      </c>
      <c r="F29" s="35" t="s">
        <v>25</v>
      </c>
      <c r="G29" s="35" t="s">
        <v>25</v>
      </c>
      <c r="H29" s="52" t="s">
        <v>51</v>
      </c>
      <c r="I29" s="33">
        <f t="shared" si="3"/>
        <v>187.70245901639345</v>
      </c>
      <c r="J29" s="35"/>
      <c r="K29" s="51">
        <f t="shared" si="4"/>
        <v>50</v>
      </c>
      <c r="L29" s="32">
        <f t="shared" si="5"/>
        <v>0</v>
      </c>
      <c r="M29" s="37"/>
      <c r="Q29" s="39">
        <f t="shared" si="7"/>
        <v>15</v>
      </c>
      <c r="R29" s="45" t="s">
        <v>65</v>
      </c>
      <c r="S29" s="73"/>
      <c r="T29" s="52" t="s">
        <v>51</v>
      </c>
      <c r="U29" s="53">
        <v>187.70245901639345</v>
      </c>
      <c r="V29" s="47">
        <v>50</v>
      </c>
      <c r="W29" s="41">
        <f t="shared" si="6"/>
        <v>9385.122950819672</v>
      </c>
    </row>
    <row r="30" spans="2:23" s="36" customFormat="1" ht="31.5">
      <c r="B30" s="38"/>
      <c r="C30" s="40">
        <f t="shared" si="1"/>
        <v>16</v>
      </c>
      <c r="D30" s="23" t="str">
        <f t="shared" si="2"/>
        <v>Крепление для опоры стола</v>
      </c>
      <c r="E30" s="35" t="s">
        <v>25</v>
      </c>
      <c r="F30" s="35" t="s">
        <v>25</v>
      </c>
      <c r="G30" s="35" t="s">
        <v>25</v>
      </c>
      <c r="H30" s="52" t="s">
        <v>55</v>
      </c>
      <c r="I30" s="33">
        <f t="shared" si="3"/>
        <v>484.42811475409837</v>
      </c>
      <c r="J30" s="35"/>
      <c r="K30" s="51">
        <f t="shared" si="4"/>
        <v>50</v>
      </c>
      <c r="L30" s="32">
        <f t="shared" si="5"/>
        <v>0</v>
      </c>
      <c r="M30" s="37"/>
      <c r="Q30" s="39">
        <f t="shared" si="7"/>
        <v>16</v>
      </c>
      <c r="R30" s="45" t="s">
        <v>39</v>
      </c>
      <c r="S30" s="73"/>
      <c r="T30" s="52" t="s">
        <v>55</v>
      </c>
      <c r="U30" s="53">
        <v>484.42811475409837</v>
      </c>
      <c r="V30" s="47">
        <v>50</v>
      </c>
      <c r="W30" s="41">
        <f t="shared" si="6"/>
        <v>24221.405737704918</v>
      </c>
    </row>
    <row r="31" spans="2:23" s="36" customFormat="1" ht="31.5">
      <c r="B31" s="38"/>
      <c r="C31" s="40">
        <f t="shared" si="1"/>
        <v>17</v>
      </c>
      <c r="D31" s="23" t="str">
        <f t="shared" si="2"/>
        <v>Труба круглая под опоры стола</v>
      </c>
      <c r="E31" s="35" t="s">
        <v>25</v>
      </c>
      <c r="F31" s="35" t="s">
        <v>25</v>
      </c>
      <c r="G31" s="35" t="s">
        <v>25</v>
      </c>
      <c r="H31" s="52" t="s">
        <v>51</v>
      </c>
      <c r="I31" s="33">
        <f t="shared" si="3"/>
        <v>2762.2975409836067</v>
      </c>
      <c r="J31" s="35"/>
      <c r="K31" s="51">
        <f t="shared" si="4"/>
        <v>17</v>
      </c>
      <c r="L31" s="32">
        <f t="shared" si="5"/>
        <v>0</v>
      </c>
      <c r="M31" s="37"/>
      <c r="Q31" s="39">
        <f t="shared" si="7"/>
        <v>17</v>
      </c>
      <c r="R31" s="45" t="s">
        <v>66</v>
      </c>
      <c r="S31" s="73"/>
      <c r="T31" s="52" t="s">
        <v>51</v>
      </c>
      <c r="U31" s="53">
        <v>2762.2975409836067</v>
      </c>
      <c r="V31" s="47">
        <v>17</v>
      </c>
      <c r="W31" s="41">
        <f t="shared" si="6"/>
        <v>46959.058196721315</v>
      </c>
    </row>
    <row r="32" spans="2:23" s="36" customFormat="1">
      <c r="B32" s="38"/>
      <c r="C32" s="40">
        <f t="shared" si="1"/>
        <v>18</v>
      </c>
      <c r="D32" s="23" t="str">
        <f t="shared" si="2"/>
        <v>Еврошуруп</v>
      </c>
      <c r="E32" s="35" t="s">
        <v>25</v>
      </c>
      <c r="F32" s="35" t="s">
        <v>25</v>
      </c>
      <c r="G32" s="35" t="s">
        <v>25</v>
      </c>
      <c r="H32" s="52" t="s">
        <v>51</v>
      </c>
      <c r="I32" s="33">
        <f t="shared" si="3"/>
        <v>0.98360655737704916</v>
      </c>
      <c r="J32" s="35"/>
      <c r="K32" s="51">
        <f t="shared" si="4"/>
        <v>700</v>
      </c>
      <c r="L32" s="32">
        <f t="shared" si="5"/>
        <v>0</v>
      </c>
      <c r="M32" s="37"/>
      <c r="Q32" s="39">
        <f t="shared" si="7"/>
        <v>18</v>
      </c>
      <c r="R32" s="45" t="s">
        <v>67</v>
      </c>
      <c r="S32" s="73"/>
      <c r="T32" s="52" t="s">
        <v>51</v>
      </c>
      <c r="U32" s="53">
        <v>0.98360655737704916</v>
      </c>
      <c r="V32" s="47">
        <v>700</v>
      </c>
      <c r="W32" s="41">
        <f t="shared" si="6"/>
        <v>688.52459016393436</v>
      </c>
    </row>
    <row r="33" spans="2:47" s="36" customFormat="1">
      <c r="B33" s="38"/>
      <c r="C33" s="40">
        <f t="shared" si="1"/>
        <v>19</v>
      </c>
      <c r="D33" s="23" t="str">
        <f t="shared" si="2"/>
        <v xml:space="preserve">Шуруп </v>
      </c>
      <c r="E33" s="35" t="s">
        <v>25</v>
      </c>
      <c r="F33" s="35" t="s">
        <v>25</v>
      </c>
      <c r="G33" s="35" t="s">
        <v>25</v>
      </c>
      <c r="H33" s="52" t="s">
        <v>54</v>
      </c>
      <c r="I33" s="33">
        <f t="shared" si="3"/>
        <v>815.57377049180332</v>
      </c>
      <c r="J33" s="35"/>
      <c r="K33" s="51">
        <f t="shared" si="4"/>
        <v>1</v>
      </c>
      <c r="L33" s="32">
        <f t="shared" si="5"/>
        <v>0</v>
      </c>
      <c r="M33" s="37"/>
      <c r="Q33" s="39">
        <f t="shared" si="7"/>
        <v>19</v>
      </c>
      <c r="R33" s="45" t="s">
        <v>68</v>
      </c>
      <c r="S33" s="73"/>
      <c r="T33" s="52" t="s">
        <v>54</v>
      </c>
      <c r="U33" s="53">
        <v>815.57377049180332</v>
      </c>
      <c r="V33" s="47">
        <v>1</v>
      </c>
      <c r="W33" s="41">
        <f t="shared" si="6"/>
        <v>815.57377049180332</v>
      </c>
    </row>
    <row r="34" spans="2:47" s="36" customFormat="1">
      <c r="B34" s="38"/>
      <c r="C34" s="40">
        <f t="shared" si="1"/>
        <v>20</v>
      </c>
      <c r="D34" s="23" t="str">
        <f t="shared" si="2"/>
        <v>Гвоздь</v>
      </c>
      <c r="E34" s="35" t="s">
        <v>25</v>
      </c>
      <c r="F34" s="35" t="s">
        <v>25</v>
      </c>
      <c r="G34" s="35" t="s">
        <v>25</v>
      </c>
      <c r="H34" s="52" t="s">
        <v>54</v>
      </c>
      <c r="I34" s="33">
        <f t="shared" si="3"/>
        <v>1741.8032786885246</v>
      </c>
      <c r="J34" s="35"/>
      <c r="K34" s="51">
        <f t="shared" si="4"/>
        <v>5</v>
      </c>
      <c r="L34" s="32">
        <f t="shared" si="5"/>
        <v>0</v>
      </c>
      <c r="M34" s="37"/>
      <c r="Q34" s="39">
        <f t="shared" si="7"/>
        <v>20</v>
      </c>
      <c r="R34" s="45" t="s">
        <v>69</v>
      </c>
      <c r="S34" s="73"/>
      <c r="T34" s="52" t="s">
        <v>54</v>
      </c>
      <c r="U34" s="53">
        <v>1741.8032786885246</v>
      </c>
      <c r="V34" s="47">
        <v>5</v>
      </c>
      <c r="W34" s="41">
        <f t="shared" si="6"/>
        <v>8709.0163934426237</v>
      </c>
    </row>
    <row r="35" spans="2:47" s="36" customFormat="1">
      <c r="B35" s="38"/>
      <c r="C35" s="82" t="str">
        <f>T35</f>
        <v>Эгвекинотская ГРЭС</v>
      </c>
      <c r="D35" s="83"/>
      <c r="E35" s="83"/>
      <c r="F35" s="83"/>
      <c r="G35" s="83"/>
      <c r="H35" s="83"/>
      <c r="I35" s="84"/>
      <c r="J35" s="35"/>
      <c r="K35" s="51"/>
      <c r="L35" s="32">
        <f t="shared" si="5"/>
        <v>0</v>
      </c>
      <c r="M35" s="37"/>
      <c r="Q35" s="39"/>
      <c r="R35" s="34"/>
      <c r="S35" s="73"/>
      <c r="T35" s="69" t="s">
        <v>29</v>
      </c>
      <c r="U35" s="70"/>
      <c r="V35" s="71"/>
      <c r="W35" s="41"/>
    </row>
    <row r="36" spans="2:47" s="36" customFormat="1" ht="31.5">
      <c r="B36" s="38"/>
      <c r="C36" s="40">
        <f t="shared" ref="C36:C47" si="8">Q36</f>
        <v>1</v>
      </c>
      <c r="D36" s="23" t="str">
        <f t="shared" ref="D36:D47" si="9">R36</f>
        <v>Кромочная меламиновая лента</v>
      </c>
      <c r="E36" s="35" t="s">
        <v>25</v>
      </c>
      <c r="F36" s="35" t="s">
        <v>25</v>
      </c>
      <c r="G36" s="35" t="s">
        <v>25</v>
      </c>
      <c r="H36" s="24" t="str">
        <f t="shared" ref="H36:H47" si="10">T36</f>
        <v>м</v>
      </c>
      <c r="I36" s="33">
        <f t="shared" ref="I36:I47" si="11">U36</f>
        <v>31.844262295081968</v>
      </c>
      <c r="J36" s="35"/>
      <c r="K36" s="51" t="str">
        <f t="shared" ref="K36:K47" si="12">V36</f>
        <v>300</v>
      </c>
      <c r="L36" s="32">
        <f t="shared" ref="L36:L47" si="13">J36*K36</f>
        <v>0</v>
      </c>
      <c r="M36" s="37"/>
      <c r="Q36" s="39">
        <v>1</v>
      </c>
      <c r="R36" s="45" t="s">
        <v>76</v>
      </c>
      <c r="S36" s="73"/>
      <c r="T36" s="43" t="s">
        <v>40</v>
      </c>
      <c r="U36" s="53">
        <v>31.844262295081968</v>
      </c>
      <c r="V36" s="50" t="s">
        <v>45</v>
      </c>
      <c r="W36" s="41">
        <f t="shared" ref="W36:W47" si="14">U36*V36</f>
        <v>9553.2786885245896</v>
      </c>
    </row>
    <row r="37" spans="2:47" s="36" customFormat="1">
      <c r="B37" s="38"/>
      <c r="C37" s="40">
        <f t="shared" si="8"/>
        <v>2</v>
      </c>
      <c r="D37" s="23" t="str">
        <f t="shared" si="9"/>
        <v xml:space="preserve">Конфирмат(евровинт) </v>
      </c>
      <c r="E37" s="35" t="s">
        <v>25</v>
      </c>
      <c r="F37" s="35" t="s">
        <v>25</v>
      </c>
      <c r="G37" s="35" t="s">
        <v>25</v>
      </c>
      <c r="H37" s="24" t="str">
        <f t="shared" si="10"/>
        <v>уп</v>
      </c>
      <c r="I37" s="33">
        <f t="shared" si="11"/>
        <v>10081.967213114754</v>
      </c>
      <c r="J37" s="35"/>
      <c r="K37" s="51" t="str">
        <f t="shared" si="12"/>
        <v>1</v>
      </c>
      <c r="L37" s="32">
        <f t="shared" si="13"/>
        <v>0</v>
      </c>
      <c r="M37" s="37"/>
      <c r="Q37" s="39">
        <f>Q36+1</f>
        <v>2</v>
      </c>
      <c r="R37" s="45" t="s">
        <v>75</v>
      </c>
      <c r="S37" s="73"/>
      <c r="T37" s="43" t="s">
        <v>42</v>
      </c>
      <c r="U37" s="53">
        <v>10081.967213114754</v>
      </c>
      <c r="V37" s="50" t="s">
        <v>46</v>
      </c>
      <c r="W37" s="41">
        <f t="shared" si="14"/>
        <v>10081.967213114754</v>
      </c>
    </row>
    <row r="38" spans="2:47" s="36" customFormat="1" ht="31.5">
      <c r="B38" s="38"/>
      <c r="C38" s="40">
        <f t="shared" si="8"/>
        <v>3</v>
      </c>
      <c r="D38" s="23" t="str">
        <f t="shared" si="9"/>
        <v xml:space="preserve">Кромочная меламиновая лента </v>
      </c>
      <c r="E38" s="35" t="s">
        <v>25</v>
      </c>
      <c r="F38" s="35" t="s">
        <v>25</v>
      </c>
      <c r="G38" s="35" t="s">
        <v>25</v>
      </c>
      <c r="H38" s="24" t="str">
        <f t="shared" si="10"/>
        <v>м</v>
      </c>
      <c r="I38" s="33">
        <f t="shared" si="11"/>
        <v>30.491803278688529</v>
      </c>
      <c r="J38" s="35"/>
      <c r="K38" s="51" t="str">
        <f t="shared" si="12"/>
        <v>300</v>
      </c>
      <c r="L38" s="32">
        <f t="shared" si="13"/>
        <v>0</v>
      </c>
      <c r="M38" s="37"/>
      <c r="Q38" s="39">
        <f t="shared" ref="Q38:Q47" si="15">Q37+1</f>
        <v>3</v>
      </c>
      <c r="R38" s="45" t="s">
        <v>74</v>
      </c>
      <c r="S38" s="73"/>
      <c r="T38" s="43" t="s">
        <v>40</v>
      </c>
      <c r="U38" s="53">
        <v>30.491803278688529</v>
      </c>
      <c r="V38" s="50" t="s">
        <v>45</v>
      </c>
      <c r="W38" s="41">
        <f t="shared" si="14"/>
        <v>9147.5409836065592</v>
      </c>
    </row>
    <row r="39" spans="2:47" s="36" customFormat="1" ht="31.5">
      <c r="B39" s="38"/>
      <c r="C39" s="40">
        <f t="shared" si="8"/>
        <v>4</v>
      </c>
      <c r="D39" s="23" t="str">
        <f t="shared" si="9"/>
        <v>Направляющие шариковые</v>
      </c>
      <c r="E39" s="35" t="s">
        <v>25</v>
      </c>
      <c r="F39" s="35" t="s">
        <v>25</v>
      </c>
      <c r="G39" s="35" t="s">
        <v>25</v>
      </c>
      <c r="H39" s="24" t="str">
        <f t="shared" si="10"/>
        <v>к-т</v>
      </c>
      <c r="I39" s="33">
        <f t="shared" si="11"/>
        <v>412.70491803278691</v>
      </c>
      <c r="J39" s="35"/>
      <c r="K39" s="51" t="str">
        <f t="shared" si="12"/>
        <v>40</v>
      </c>
      <c r="L39" s="32">
        <f t="shared" si="13"/>
        <v>0</v>
      </c>
      <c r="M39" s="37"/>
      <c r="Q39" s="39">
        <f t="shared" si="15"/>
        <v>4</v>
      </c>
      <c r="R39" s="45" t="s">
        <v>35</v>
      </c>
      <c r="S39" s="73"/>
      <c r="T39" s="43" t="s">
        <v>41</v>
      </c>
      <c r="U39" s="53">
        <v>412.70491803278691</v>
      </c>
      <c r="V39" s="50" t="s">
        <v>47</v>
      </c>
      <c r="W39" s="41">
        <f t="shared" si="14"/>
        <v>16508.196721311477</v>
      </c>
    </row>
    <row r="40" spans="2:47" s="36" customFormat="1" ht="31.5">
      <c r="B40" s="38"/>
      <c r="C40" s="40">
        <f t="shared" si="8"/>
        <v>5</v>
      </c>
      <c r="D40" s="23" t="str">
        <f t="shared" si="9"/>
        <v xml:space="preserve">Петля мебельная накладная </v>
      </c>
      <c r="E40" s="35" t="s">
        <v>25</v>
      </c>
      <c r="F40" s="35" t="s">
        <v>25</v>
      </c>
      <c r="G40" s="35" t="s">
        <v>25</v>
      </c>
      <c r="H40" s="24" t="str">
        <f t="shared" si="10"/>
        <v>к-т</v>
      </c>
      <c r="I40" s="33">
        <f t="shared" si="11"/>
        <v>219.67213114754099</v>
      </c>
      <c r="J40" s="35"/>
      <c r="K40" s="51" t="str">
        <f t="shared" si="12"/>
        <v>100</v>
      </c>
      <c r="L40" s="32">
        <f t="shared" si="13"/>
        <v>0</v>
      </c>
      <c r="M40" s="37"/>
      <c r="Q40" s="39">
        <f t="shared" si="15"/>
        <v>5</v>
      </c>
      <c r="R40" s="42" t="s">
        <v>73</v>
      </c>
      <c r="S40" s="73"/>
      <c r="T40" s="43" t="s">
        <v>41</v>
      </c>
      <c r="U40" s="53">
        <v>219.67213114754099</v>
      </c>
      <c r="V40" s="50" t="s">
        <v>48</v>
      </c>
      <c r="W40" s="41">
        <f t="shared" si="14"/>
        <v>21967.2131147541</v>
      </c>
    </row>
    <row r="41" spans="2:47" s="36" customFormat="1" ht="31.5">
      <c r="B41" s="38"/>
      <c r="C41" s="40">
        <f t="shared" si="8"/>
        <v>6</v>
      </c>
      <c r="D41" s="23" t="str">
        <f t="shared" si="9"/>
        <v xml:space="preserve">Подпятник черный, пластик </v>
      </c>
      <c r="E41" s="35" t="s">
        <v>25</v>
      </c>
      <c r="F41" s="35" t="s">
        <v>25</v>
      </c>
      <c r="G41" s="35" t="s">
        <v>25</v>
      </c>
      <c r="H41" s="24" t="str">
        <f t="shared" si="10"/>
        <v>шт</v>
      </c>
      <c r="I41" s="33">
        <f t="shared" si="11"/>
        <v>6.1475409836065573</v>
      </c>
      <c r="J41" s="35"/>
      <c r="K41" s="51" t="str">
        <f t="shared" si="12"/>
        <v>100</v>
      </c>
      <c r="L41" s="32">
        <f t="shared" si="13"/>
        <v>0</v>
      </c>
      <c r="M41" s="37"/>
      <c r="Q41" s="39">
        <f t="shared" si="15"/>
        <v>6</v>
      </c>
      <c r="R41" s="42" t="s">
        <v>70</v>
      </c>
      <c r="S41" s="73"/>
      <c r="T41" s="43" t="s">
        <v>31</v>
      </c>
      <c r="U41" s="53">
        <v>6.1475409836065573</v>
      </c>
      <c r="V41" s="50" t="s">
        <v>48</v>
      </c>
      <c r="W41" s="41">
        <f t="shared" si="14"/>
        <v>614.75409836065569</v>
      </c>
    </row>
    <row r="42" spans="2:47" s="36" customFormat="1">
      <c r="B42" s="38"/>
      <c r="C42" s="40">
        <f t="shared" si="8"/>
        <v>7</v>
      </c>
      <c r="D42" s="23" t="str">
        <f t="shared" si="9"/>
        <v xml:space="preserve">Ручка-скоба </v>
      </c>
      <c r="E42" s="35" t="s">
        <v>25</v>
      </c>
      <c r="F42" s="35" t="s">
        <v>25</v>
      </c>
      <c r="G42" s="35" t="s">
        <v>25</v>
      </c>
      <c r="H42" s="24" t="str">
        <f t="shared" si="10"/>
        <v>шт</v>
      </c>
      <c r="I42" s="33">
        <f t="shared" si="11"/>
        <v>192.62295081967216</v>
      </c>
      <c r="J42" s="35"/>
      <c r="K42" s="51" t="str">
        <f t="shared" si="12"/>
        <v>40</v>
      </c>
      <c r="L42" s="32">
        <f t="shared" si="13"/>
        <v>0</v>
      </c>
      <c r="M42" s="37"/>
      <c r="Q42" s="39">
        <f t="shared" si="15"/>
        <v>7</v>
      </c>
      <c r="R42" s="42" t="s">
        <v>72</v>
      </c>
      <c r="S42" s="73"/>
      <c r="T42" s="43" t="s">
        <v>31</v>
      </c>
      <c r="U42" s="53">
        <v>192.62295081967216</v>
      </c>
      <c r="V42" s="50" t="s">
        <v>47</v>
      </c>
      <c r="W42" s="41">
        <f t="shared" si="14"/>
        <v>7704.9180327868862</v>
      </c>
    </row>
    <row r="43" spans="2:47" s="36" customFormat="1">
      <c r="B43" s="38"/>
      <c r="C43" s="40">
        <f t="shared" si="8"/>
        <v>8</v>
      </c>
      <c r="D43" s="23" t="str">
        <f t="shared" si="9"/>
        <v>Саморез по дереву</v>
      </c>
      <c r="E43" s="35" t="s">
        <v>25</v>
      </c>
      <c r="F43" s="35" t="s">
        <v>25</v>
      </c>
      <c r="G43" s="35" t="s">
        <v>25</v>
      </c>
      <c r="H43" s="24" t="str">
        <f t="shared" si="10"/>
        <v>уп</v>
      </c>
      <c r="I43" s="33">
        <f t="shared" si="11"/>
        <v>811.47540983606564</v>
      </c>
      <c r="J43" s="35"/>
      <c r="K43" s="51" t="str">
        <f t="shared" si="12"/>
        <v>2</v>
      </c>
      <c r="L43" s="32">
        <f t="shared" si="13"/>
        <v>0</v>
      </c>
      <c r="M43" s="37"/>
      <c r="Q43" s="39">
        <f t="shared" si="15"/>
        <v>8</v>
      </c>
      <c r="R43" s="42" t="s">
        <v>71</v>
      </c>
      <c r="S43" s="73"/>
      <c r="T43" s="43" t="s">
        <v>42</v>
      </c>
      <c r="U43" s="53">
        <v>811.47540983606564</v>
      </c>
      <c r="V43" s="50" t="s">
        <v>49</v>
      </c>
      <c r="W43" s="41">
        <f t="shared" si="14"/>
        <v>1622.9508196721313</v>
      </c>
    </row>
    <row r="44" spans="2:47" s="36" customFormat="1" ht="31.5">
      <c r="B44" s="38"/>
      <c r="C44" s="40">
        <f t="shared" si="8"/>
        <v>9</v>
      </c>
      <c r="D44" s="23" t="str">
        <f t="shared" si="9"/>
        <v xml:space="preserve">Кромочная меламиновая лента </v>
      </c>
      <c r="E44" s="35" t="s">
        <v>25</v>
      </c>
      <c r="F44" s="35" t="s">
        <v>25</v>
      </c>
      <c r="G44" s="35" t="s">
        <v>25</v>
      </c>
      <c r="H44" s="24" t="str">
        <f t="shared" si="10"/>
        <v>м</v>
      </c>
      <c r="I44" s="33">
        <f t="shared" si="11"/>
        <v>30.491803278688529</v>
      </c>
      <c r="J44" s="35"/>
      <c r="K44" s="51" t="str">
        <f t="shared" si="12"/>
        <v>300</v>
      </c>
      <c r="L44" s="32">
        <f t="shared" si="13"/>
        <v>0</v>
      </c>
      <c r="M44" s="37"/>
      <c r="Q44" s="39">
        <f t="shared" si="15"/>
        <v>9</v>
      </c>
      <c r="R44" s="48" t="s">
        <v>74</v>
      </c>
      <c r="S44" s="73"/>
      <c r="T44" s="49" t="s">
        <v>40</v>
      </c>
      <c r="U44" s="53">
        <v>30.491803278688529</v>
      </c>
      <c r="V44" s="50" t="s">
        <v>45</v>
      </c>
      <c r="W44" s="41">
        <f t="shared" si="14"/>
        <v>9147.5409836065592</v>
      </c>
    </row>
    <row r="45" spans="2:47" s="36" customFormat="1">
      <c r="B45" s="38"/>
      <c r="C45" s="40">
        <f t="shared" si="8"/>
        <v>10</v>
      </c>
      <c r="D45" s="23" t="str">
        <f t="shared" si="9"/>
        <v>Полкодержатель</v>
      </c>
      <c r="E45" s="35" t="s">
        <v>25</v>
      </c>
      <c r="F45" s="35" t="s">
        <v>25</v>
      </c>
      <c r="G45" s="35" t="s">
        <v>25</v>
      </c>
      <c r="H45" s="24" t="str">
        <f t="shared" si="10"/>
        <v>шт</v>
      </c>
      <c r="I45" s="33">
        <f t="shared" si="11"/>
        <v>2.0901639344262293</v>
      </c>
      <c r="J45" s="35"/>
      <c r="K45" s="51" t="str">
        <f t="shared" si="12"/>
        <v>100</v>
      </c>
      <c r="L45" s="32">
        <f t="shared" si="13"/>
        <v>0</v>
      </c>
      <c r="M45" s="37"/>
      <c r="Q45" s="39">
        <f t="shared" si="15"/>
        <v>10</v>
      </c>
      <c r="R45" s="44" t="s">
        <v>37</v>
      </c>
      <c r="S45" s="73"/>
      <c r="T45" s="49" t="s">
        <v>31</v>
      </c>
      <c r="U45" s="53">
        <v>2.0901639344262293</v>
      </c>
      <c r="V45" s="50" t="s">
        <v>48</v>
      </c>
      <c r="W45" s="41">
        <f t="shared" si="14"/>
        <v>209.01639344262293</v>
      </c>
    </row>
    <row r="46" spans="2:47" s="36" customFormat="1">
      <c r="B46" s="38"/>
      <c r="C46" s="40">
        <f t="shared" si="8"/>
        <v>11</v>
      </c>
      <c r="D46" s="23" t="str">
        <f t="shared" si="9"/>
        <v>Диск пильный</v>
      </c>
      <c r="E46" s="35" t="s">
        <v>25</v>
      </c>
      <c r="F46" s="35" t="s">
        <v>25</v>
      </c>
      <c r="G46" s="35" t="s">
        <v>25</v>
      </c>
      <c r="H46" s="24" t="str">
        <f t="shared" si="10"/>
        <v>шт</v>
      </c>
      <c r="I46" s="33">
        <f t="shared" si="11"/>
        <v>8135.2459016393441</v>
      </c>
      <c r="J46" s="35"/>
      <c r="K46" s="51" t="str">
        <f t="shared" si="12"/>
        <v>1</v>
      </c>
      <c r="L46" s="32">
        <f t="shared" si="13"/>
        <v>0</v>
      </c>
      <c r="M46" s="37"/>
      <c r="Q46" s="39">
        <f t="shared" si="15"/>
        <v>11</v>
      </c>
      <c r="R46" s="44" t="s">
        <v>43</v>
      </c>
      <c r="S46" s="73"/>
      <c r="T46" s="49" t="s">
        <v>31</v>
      </c>
      <c r="U46" s="53">
        <v>8135.2459016393441</v>
      </c>
      <c r="V46" s="50" t="s">
        <v>46</v>
      </c>
      <c r="W46" s="41">
        <f t="shared" si="14"/>
        <v>8135.2459016393441</v>
      </c>
    </row>
    <row r="47" spans="2:47" s="36" customFormat="1" ht="31.5">
      <c r="B47" s="38"/>
      <c r="C47" s="40">
        <f t="shared" si="8"/>
        <v>12</v>
      </c>
      <c r="D47" s="23" t="str">
        <f t="shared" si="9"/>
        <v>Диск пильный подрезной</v>
      </c>
      <c r="E47" s="35" t="s">
        <v>25</v>
      </c>
      <c r="F47" s="35" t="s">
        <v>25</v>
      </c>
      <c r="G47" s="35" t="s">
        <v>25</v>
      </c>
      <c r="H47" s="24" t="str">
        <f t="shared" si="10"/>
        <v>шт</v>
      </c>
      <c r="I47" s="33">
        <f t="shared" si="11"/>
        <v>7728.2786885245905</v>
      </c>
      <c r="J47" s="35"/>
      <c r="K47" s="51" t="str">
        <f t="shared" si="12"/>
        <v>1</v>
      </c>
      <c r="L47" s="32">
        <f t="shared" si="13"/>
        <v>0</v>
      </c>
      <c r="M47" s="37"/>
      <c r="Q47" s="39">
        <f t="shared" si="15"/>
        <v>12</v>
      </c>
      <c r="R47" s="44" t="s">
        <v>44</v>
      </c>
      <c r="S47" s="73"/>
      <c r="T47" s="49" t="s">
        <v>31</v>
      </c>
      <c r="U47" s="53">
        <v>7728.2786885245905</v>
      </c>
      <c r="V47" s="50" t="s">
        <v>46</v>
      </c>
      <c r="W47" s="41">
        <f t="shared" si="14"/>
        <v>7728.2786885245905</v>
      </c>
    </row>
    <row r="48" spans="2:47" s="22" customFormat="1" ht="53.25" customHeight="1">
      <c r="B48" s="9"/>
      <c r="C48" s="88" t="s">
        <v>20</v>
      </c>
      <c r="D48" s="89"/>
      <c r="E48" s="89"/>
      <c r="F48" s="89"/>
      <c r="G48" s="89"/>
      <c r="H48" s="89"/>
      <c r="I48" s="90"/>
      <c r="J48" s="95" t="s">
        <v>14</v>
      </c>
      <c r="K48" s="95"/>
      <c r="L48" s="3">
        <f>SUM(L15:L47)</f>
        <v>0</v>
      </c>
      <c r="M48" s="10"/>
      <c r="Q48" s="74" t="s">
        <v>30</v>
      </c>
      <c r="R48" s="75"/>
      <c r="S48" s="75"/>
      <c r="T48" s="76"/>
      <c r="U48" s="54" t="s">
        <v>14</v>
      </c>
      <c r="V48" s="55"/>
      <c r="W48" s="19">
        <f>SUM(W15:W47)</f>
        <v>1204723.3737704919</v>
      </c>
      <c r="Y48" s="25"/>
      <c r="Z48" s="26"/>
      <c r="AA48" s="26"/>
      <c r="AB48" s="27"/>
      <c r="AC48" s="27"/>
      <c r="AD48" s="27"/>
      <c r="AE48" s="27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7"/>
      <c r="AT48" s="27"/>
      <c r="AU48" s="27"/>
    </row>
    <row r="49" spans="2:47" s="22" customFormat="1" ht="24" customHeight="1">
      <c r="B49" s="9"/>
      <c r="C49" s="91"/>
      <c r="D49" s="92"/>
      <c r="E49" s="92"/>
      <c r="F49" s="92"/>
      <c r="G49" s="92"/>
      <c r="H49" s="92"/>
      <c r="I49" s="93"/>
      <c r="J49" s="5" t="s">
        <v>18</v>
      </c>
      <c r="K49" s="4">
        <f>V49</f>
        <v>0.22</v>
      </c>
      <c r="L49" s="3">
        <f>K49*L48</f>
        <v>0</v>
      </c>
      <c r="M49" s="10"/>
      <c r="Q49" s="74"/>
      <c r="R49" s="77"/>
      <c r="S49" s="77"/>
      <c r="T49" s="78"/>
      <c r="U49" s="20" t="s">
        <v>18</v>
      </c>
      <c r="V49" s="21">
        <v>0.22</v>
      </c>
      <c r="W49" s="19">
        <f>V49*W48</f>
        <v>265039.1422295082</v>
      </c>
      <c r="Y49" s="25"/>
      <c r="Z49" s="26"/>
      <c r="AA49" s="26"/>
      <c r="AB49" s="27"/>
      <c r="AC49" s="27"/>
      <c r="AD49" s="27"/>
      <c r="AE49" s="27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7"/>
      <c r="AT49" s="27"/>
      <c r="AU49" s="27"/>
    </row>
    <row r="50" spans="2:47" s="22" customFormat="1" ht="24" customHeight="1">
      <c r="B50" s="9"/>
      <c r="C50" s="91"/>
      <c r="D50" s="94"/>
      <c r="E50" s="94"/>
      <c r="F50" s="94"/>
      <c r="G50" s="94"/>
      <c r="H50" s="94"/>
      <c r="I50" s="93"/>
      <c r="J50" s="56" t="s">
        <v>15</v>
      </c>
      <c r="K50" s="56"/>
      <c r="L50" s="18">
        <f>SUM(L48:L49)</f>
        <v>0</v>
      </c>
      <c r="M50" s="10"/>
      <c r="Q50" s="79"/>
      <c r="R50" s="80"/>
      <c r="S50" s="80"/>
      <c r="T50" s="81"/>
      <c r="U50" s="57" t="s">
        <v>15</v>
      </c>
      <c r="V50" s="55"/>
      <c r="W50" s="19">
        <f>SUM(W48:W49)</f>
        <v>1469762.5160000001</v>
      </c>
      <c r="Y50" s="25"/>
      <c r="Z50" s="26"/>
      <c r="AA50" s="26"/>
      <c r="AB50" s="27"/>
      <c r="AC50" s="27"/>
      <c r="AD50" s="27"/>
      <c r="AE50" s="27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7"/>
      <c r="AT50" s="27"/>
      <c r="AU50" s="27"/>
    </row>
    <row r="51" spans="2:47" s="22" customFormat="1" ht="24" customHeight="1">
      <c r="B51" s="9"/>
      <c r="C51" s="68"/>
      <c r="D51" s="68"/>
      <c r="E51" s="68"/>
      <c r="F51" s="11"/>
      <c r="G51" s="17"/>
      <c r="H51" s="11"/>
      <c r="I51" s="86"/>
      <c r="J51" s="86"/>
      <c r="K51" s="86"/>
      <c r="L51" s="86"/>
      <c r="M51" s="10"/>
      <c r="Q51" s="14"/>
      <c r="R51" s="14"/>
      <c r="S51" s="14"/>
      <c r="T51" s="14"/>
      <c r="U51" s="14"/>
      <c r="V51" s="14"/>
      <c r="W51" s="14"/>
      <c r="Y51" s="27"/>
      <c r="Z51" s="27"/>
      <c r="AA51" s="27"/>
      <c r="AB51" s="27"/>
      <c r="AC51" s="27"/>
      <c r="AD51" s="27"/>
      <c r="AE51" s="27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7"/>
      <c r="AT51" s="27"/>
      <c r="AU51" s="27"/>
    </row>
    <row r="52" spans="2:47" s="22" customFormat="1" ht="15.75" customHeight="1">
      <c r="B52" s="9"/>
      <c r="C52" s="87" t="s">
        <v>27</v>
      </c>
      <c r="D52" s="87"/>
      <c r="E52" s="87"/>
      <c r="F52" s="11"/>
      <c r="G52" s="13" t="s">
        <v>22</v>
      </c>
      <c r="H52" s="11" t="s">
        <v>23</v>
      </c>
      <c r="I52" s="87" t="s">
        <v>24</v>
      </c>
      <c r="J52" s="87"/>
      <c r="K52" s="87"/>
      <c r="L52" s="87"/>
      <c r="M52" s="10"/>
      <c r="Y52" s="27"/>
      <c r="Z52" s="27"/>
      <c r="AA52" s="27"/>
      <c r="AB52" s="27"/>
      <c r="AC52" s="27"/>
      <c r="AD52" s="27"/>
      <c r="AE52" s="27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7"/>
      <c r="AT52" s="27"/>
      <c r="AU52" s="27"/>
    </row>
    <row r="53" spans="2:47" s="22" customFormat="1" ht="15.75" customHeight="1" thickBot="1">
      <c r="B53" s="29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1"/>
      <c r="Y53" s="27"/>
      <c r="Z53" s="27"/>
      <c r="AA53" s="27"/>
      <c r="AB53" s="27"/>
      <c r="AC53" s="27"/>
      <c r="AD53" s="27"/>
      <c r="AE53" s="27"/>
      <c r="AF53" s="27"/>
      <c r="AG53" s="27"/>
      <c r="AO53" s="27"/>
      <c r="AP53" s="27"/>
      <c r="AQ53" s="27"/>
      <c r="AR53" s="27"/>
      <c r="AS53" s="27"/>
      <c r="AT53" s="27"/>
      <c r="AU53" s="27"/>
    </row>
    <row r="54" spans="2:47" s="22" customFormat="1">
      <c r="Y54" s="27"/>
      <c r="Z54" s="27"/>
      <c r="AA54" s="27"/>
      <c r="AB54" s="27"/>
      <c r="AC54" s="27"/>
      <c r="AD54" s="27"/>
      <c r="AE54" s="27"/>
      <c r="AF54" s="27"/>
      <c r="AG54" s="27"/>
      <c r="AO54" s="27"/>
      <c r="AP54" s="27"/>
      <c r="AQ54" s="27"/>
      <c r="AR54" s="27"/>
      <c r="AS54" s="27"/>
      <c r="AT54" s="27"/>
      <c r="AU54" s="27"/>
    </row>
    <row r="55" spans="2:47" s="22" customFormat="1" ht="15.75" customHeight="1">
      <c r="B55" s="85" t="s">
        <v>50</v>
      </c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</row>
    <row r="56" spans="2:47" s="22" customFormat="1" ht="15.75" customHeight="1"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</row>
  </sheetData>
  <sheetProtection formatCells="0" formatColumns="0" formatRows="0" insertRows="0" deleteRows="0"/>
  <mergeCells count="24">
    <mergeCell ref="C35:I35"/>
    <mergeCell ref="B55:M56"/>
    <mergeCell ref="C51:E51"/>
    <mergeCell ref="I51:L51"/>
    <mergeCell ref="C52:E52"/>
    <mergeCell ref="I52:L52"/>
    <mergeCell ref="C48:I50"/>
    <mergeCell ref="J48:K48"/>
    <mergeCell ref="U48:V48"/>
    <mergeCell ref="J50:K50"/>
    <mergeCell ref="U50:V50"/>
    <mergeCell ref="Q7:W7"/>
    <mergeCell ref="C9:D9"/>
    <mergeCell ref="E11:I11"/>
    <mergeCell ref="C14:L14"/>
    <mergeCell ref="Q14:W14"/>
    <mergeCell ref="C7:L7"/>
    <mergeCell ref="C10:D10"/>
    <mergeCell ref="C11:D11"/>
    <mergeCell ref="E9:I9"/>
    <mergeCell ref="E10:I10"/>
    <mergeCell ref="T35:V35"/>
    <mergeCell ref="S15:S47"/>
    <mergeCell ref="Q48:T50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Чеховская Екатерина Викторовна</cp:lastModifiedBy>
  <cp:lastPrinted>2023-05-26T09:59:13Z</cp:lastPrinted>
  <dcterms:created xsi:type="dcterms:W3CDTF">2023-05-26T08:17:29Z</dcterms:created>
  <dcterms:modified xsi:type="dcterms:W3CDTF">2026-05-14T02:45:20Z</dcterms:modified>
</cp:coreProperties>
</file>