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ЭКСП\5-ЭКСП-БПД-2026-ЧеГЭС (СО для МСП)\Приложения_АИСУЗ (5-ЭКСП-БПД-2026-ЧеГЭС)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37" i="1" l="1"/>
  <c r="L37" i="1"/>
  <c r="W36" i="1"/>
  <c r="L36" i="1"/>
  <c r="W35" i="1"/>
  <c r="L35" i="1"/>
  <c r="W34" i="1"/>
  <c r="L34" i="1"/>
  <c r="W33" i="1"/>
  <c r="L33" i="1"/>
  <c r="W32" i="1"/>
  <c r="L32" i="1"/>
  <c r="W31" i="1"/>
  <c r="L31" i="1"/>
  <c r="W30" i="1"/>
  <c r="L30" i="1"/>
  <c r="W29" i="1"/>
  <c r="L29" i="1"/>
  <c r="W28" i="1"/>
  <c r="L28" i="1"/>
  <c r="W27" i="1"/>
  <c r="L27" i="1"/>
  <c r="W26" i="1"/>
  <c r="L26" i="1"/>
  <c r="W25" i="1"/>
  <c r="L25" i="1"/>
  <c r="W24" i="1"/>
  <c r="L24" i="1"/>
  <c r="W23" i="1"/>
  <c r="L23" i="1"/>
  <c r="W22" i="1"/>
  <c r="L22" i="1"/>
  <c r="W21" i="1"/>
  <c r="L21" i="1"/>
  <c r="W20" i="1"/>
  <c r="L20" i="1"/>
  <c r="H20" i="1"/>
  <c r="W19" i="1"/>
  <c r="L19" i="1"/>
  <c r="H19" i="1"/>
  <c r="W18" i="1"/>
  <c r="L18" i="1"/>
  <c r="H18" i="1"/>
  <c r="W17" i="1"/>
  <c r="L17" i="1"/>
  <c r="H17" i="1"/>
  <c r="W16" i="1"/>
  <c r="L16" i="1"/>
  <c r="H16" i="1"/>
  <c r="W15" i="1"/>
  <c r="L15" i="1"/>
  <c r="H15" i="1"/>
  <c r="W14" i="1"/>
  <c r="W38" i="1" s="1"/>
  <c r="W40" i="1" s="1"/>
  <c r="W39" i="1" s="1"/>
  <c r="L14" i="1"/>
  <c r="L38" i="1" s="1"/>
  <c r="H14" i="1"/>
  <c r="W13" i="1"/>
  <c r="L13" i="1"/>
  <c r="H13" i="1"/>
  <c r="L39" i="1" l="1"/>
  <c r="L40" i="1" s="1"/>
</calcChain>
</file>

<file path=xl/sharedStrings.xml><?xml version="1.0" encoding="utf-8"?>
<sst xmlns="http://schemas.openxmlformats.org/spreadsheetml/2006/main" count="157" uniqueCount="59">
  <si>
    <t>Приложение 1 к Письму о подаче оферты</t>
  </si>
  <si>
    <t>от «___» __________ 2026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</si>
  <si>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</si>
  <si>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</si>
  <si>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</si>
  <si>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</si>
  <si>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</si>
  <si>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«ОКПД2 26.30.50 Поставка материалов на содержание и эксплуатацию объектов охраны и безопасности филиала ПАО "РусГидро"-"Чебоксарская ГЭС"»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</si>
  <si>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</si>
  <si>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</si>
  <si>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</si>
  <si>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</si>
  <si>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204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</si>
  <si>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</si>
  <si>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</si>
  <si>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</si>
  <si>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Количество,шт.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</si>
  <si>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</si>
  <si>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</si>
  <si>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</si>
  <si>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</si>
  <si>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</si>
  <si>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Замок электрический AL-300 12V Premium, Накладной, устанавливается на деревянные и металлические двери. Со встроенным датчиком контроля замка и датчиком положения двери. Световая индикация.</t>
  </si>
  <si>
    <t>не применяется (установлено ограничение закупок товаров иностранного происхождения)</t>
  </si>
  <si>
    <t>шт.</t>
  </si>
  <si>
    <t>Замок электрический AL-400 24S Premium, Накладной, устанавливается на деревянные и металлические двери. Со встроенным датчиком контроля замка и датчиком положения двери. Световая индикация.</t>
  </si>
  <si>
    <t>ST-PD253BD-MC – активный уличный инфракрасный датчик охранный извещатель. (Комплект: Передатчик+приемник), н.з./н.р.контакты, 3-х лучевой, до 250м (улица) 750м (помещение), 4 частотных канала, программируемое время прерывания луча, Uпит.12...24В (AC/DC), Iпотр.110мА (приемник + передатчик), IP65, tраб.-30...+60°С (без обогревателя)</t>
  </si>
  <si>
    <t>Cвинцово-кислотная аккумуляторная батарея 12 Вольт, 9Ah DELTA</t>
  </si>
  <si>
    <t>Батарейка алкалиновая высоковольтная 27А, MN27, 12 В DURACELL  
547101791</t>
  </si>
  <si>
    <t>Батарейки таблетки литиевые (CR2032) 3V Duracell CR2032 BL2 блистер 2шт</t>
  </si>
  <si>
    <t>Переключатель PUL1, не фиксируемая клавиша приводов 6693500000136, для замыкания цепи, напряжение 250V, 50Гц и максимальная нагрузка 16A.</t>
  </si>
  <si>
    <t>Блок задающий “Газон-24" БАЖК.468784.009</t>
  </si>
  <si>
    <t>Радиолучевое двухпозиционное средство обнаружения «РЛД РЕДУТ/1-300И", БАЖК.425142.059 (Комплект: Передатчик+приемник)</t>
  </si>
  <si>
    <t>Извещатель охранный радиоволновой объемный Зебра-30,однопозиционный, рабочая частота 9,2...9,6 ГГц, длина зоны обнаружения 2,5...30м; ширина зоны обнаружения - 5м; высота зоны обнаружения - 4м; напряжение питания от 9 до 30В; потребляемый ток 20мА; 1 вых."СК"; RS-485; рабочая температура от -40 до +65°С. В комплекте: извещатель, кожух защитный.</t>
  </si>
  <si>
    <t>«Фотон-Ш» (ИО 309-7) — поверхностный оптико-электронный извещатель для помещений, высота установки от 2,5 м до 5 м, "занавес" с углом 70°, напряжения питания от 10В до 15В, потребляемый ток 20мА, IP41, рабочая температура от -30 до .+50°С</t>
  </si>
  <si>
    <t>«Фотон-20» (ИО 409-45) — охранный оптико-электронный извещатель для помещений</t>
  </si>
  <si>
    <t>ИО 102-26 исп.00 "Аякс" извещатель охранный точечный магнитоконтактный (магнит и геркон). Кабель КСПВГ 2х0,2 Ø3 мм 350 мм. Пластиковый корпус.</t>
  </si>
  <si>
    <t xml:space="preserve">Труба медная Refprom 1/4" (6,35х0,67) бухта 15м 2465 002465 Код товара: 33581023
</t>
  </si>
  <si>
    <t>Труба медная Refprom 3/8" (9,52х0,71) бухта 15м 2467 002467 Код товара: 33581029</t>
  </si>
  <si>
    <t xml:space="preserve">Теплоизоляция трубная K-Flex ST 6x06 (1/4") 2м
</t>
  </si>
  <si>
    <t>Трубная изоляция K-FLEX ST 9 х 10 - 3/8", 2м / шт</t>
  </si>
  <si>
    <t>Шланг дренажный Ballu 16x30000мм,(бухта 30м)</t>
  </si>
  <si>
    <t>Выключатель автоматический однополюсный (1P) 16 А C 6 кА S201 2CDS251001R0164 ABB</t>
  </si>
  <si>
    <t>Корпус пластиковый модульный КМПн-2 IP41 белый, для автоматического выключателя</t>
  </si>
  <si>
    <t>Кронштейн для кондиционера 415х450х1.8 мм (комплект)</t>
  </si>
  <si>
    <t xml:space="preserve">Виброопоры до 120 кг, 4шт Kernick AVS120
Код товара: 36350652 (комплект-4шт)
</t>
  </si>
  <si>
    <t>Фонарь аккумуляторный светодиодный ручной АКБ 6357 YYC-6357-PM60-TG (или эквивалент)</t>
  </si>
  <si>
    <t xml:space="preserve">Системный блок INFERIT SLIM D4 Код товара: 1255105
</t>
  </si>
  <si>
    <t>Монитор 27" Valday CS27ANC Код товара: 924242 Артикул: CS27ANC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</si>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</sst>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9" fillId="0" borderId="17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center" vertical="center"/>
    </xf>
    <xf numFmtId="4" fontId="1" fillId="0" borderId="9" xfId="0" applyNumberFormat="1" applyFont="1" applyBorder="1" applyAlignment="1" applyProtection="1">
      <alignment horizontal="center" vertical="center"/>
    </xf>
    <xf numFmtId="4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</xf>
    <xf numFmtId="4" fontId="1" fillId="0" borderId="15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</xf>
    <xf numFmtId="2" fontId="1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4" fontId="3" fillId="0" borderId="9" xfId="0" applyNumberFormat="1" applyFont="1" applyBorder="1" applyAlignment="1" applyProtection="1">
      <alignment horizontal="center" vertical="center"/>
    </xf>
    <xf numFmtId="4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</xf>
    <xf numFmtId="0" fontId="1" fillId="0" borderId="1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9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showGridLines="0" tabSelected="1" topLeftCell="A25" zoomScale="50" zoomScaleNormal="50" workbookViewId="0">
      <selection activeCell="S37" sqref="S37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55.85546875" style="15" customWidth="1"/>
    <col min="5" max="7" width="18.5703125" style="15"/>
    <col min="8" max="8" width="8.5703125" style="15" customWidth="1"/>
    <col min="9" max="9" width="18.5703125" style="15"/>
    <col min="10" max="10" width="20.42578125" style="15" customWidth="1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61.85546875" style="15" customWidth="1"/>
    <col min="19" max="19" width="35.42578125" style="15" customWidth="1"/>
    <col min="20" max="20" width="8.5703125" style="15" customWidth="1"/>
    <col min="21" max="21" width="21.140625" style="15" customWidth="1"/>
    <col min="22" max="22" width="14.57031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23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Q2" s="14"/>
      <c r="R2" s="14"/>
      <c r="S2" s="14"/>
      <c r="T2" s="14"/>
      <c r="U2" s="14"/>
      <c r="V2" s="14"/>
      <c r="W2" s="14"/>
    </row>
    <row r="3" spans="2:23" ht="15.75" customHeight="1">
      <c r="B3" s="20"/>
      <c r="C3" s="21" t="s">
        <v>0</v>
      </c>
      <c r="D3" s="21"/>
      <c r="E3" s="21"/>
      <c r="F3" s="21"/>
      <c r="M3" s="22"/>
      <c r="Q3" s="14"/>
      <c r="R3" s="14"/>
      <c r="S3" s="14"/>
      <c r="T3" s="14"/>
      <c r="U3" s="14"/>
      <c r="V3" s="14"/>
      <c r="W3" s="14"/>
    </row>
    <row r="4" spans="2:23" ht="15.75" customHeight="1">
      <c r="B4" s="20"/>
      <c r="C4" s="23" t="s">
        <v>1</v>
      </c>
      <c r="D4" s="23"/>
      <c r="E4" s="21"/>
      <c r="F4" s="21"/>
      <c r="M4" s="22"/>
      <c r="Q4" s="14"/>
      <c r="R4" s="14"/>
      <c r="S4" s="14"/>
      <c r="T4" s="14"/>
      <c r="U4" s="14"/>
      <c r="V4" s="14"/>
      <c r="W4" s="14"/>
    </row>
    <row r="5" spans="2:23" ht="24" customHeight="1">
      <c r="B5" s="20"/>
      <c r="M5" s="22"/>
      <c r="Q5" s="24"/>
      <c r="R5" s="24"/>
      <c r="S5" s="24"/>
      <c r="T5" s="24"/>
      <c r="U5" s="24"/>
      <c r="V5" s="24"/>
      <c r="W5" s="24"/>
    </row>
    <row r="6" spans="2:23">
      <c r="B6" s="20"/>
      <c r="C6" s="13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22"/>
      <c r="Q6" s="12" t="s">
        <v>3</v>
      </c>
      <c r="R6" s="12"/>
      <c r="S6" s="12"/>
      <c r="T6" s="12"/>
      <c r="U6" s="12"/>
      <c r="V6" s="12"/>
      <c r="W6" s="12"/>
    </row>
    <row r="7" spans="2:23" ht="24" customHeight="1">
      <c r="B7" s="20"/>
      <c r="M7" s="22"/>
      <c r="Q7" s="24"/>
      <c r="R7" s="24"/>
      <c r="S7" s="24"/>
      <c r="T7" s="24"/>
      <c r="U7" s="24"/>
      <c r="V7" s="24"/>
      <c r="W7" s="24"/>
    </row>
    <row r="8" spans="2:23" ht="24" customHeight="1">
      <c r="B8" s="20"/>
      <c r="C8" s="11" t="s">
        <v>4</v>
      </c>
      <c r="D8" s="11"/>
      <c r="E8" s="10"/>
      <c r="F8" s="10"/>
      <c r="G8" s="10"/>
      <c r="H8" s="10"/>
      <c r="I8" s="1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1" t="s">
        <v>5</v>
      </c>
      <c r="D9" s="11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61.5" customHeight="1">
      <c r="B10" s="20"/>
      <c r="C10" s="11" t="s">
        <v>6</v>
      </c>
      <c r="D10" s="11"/>
      <c r="E10" s="8" t="s">
        <v>7</v>
      </c>
      <c r="F10" s="8"/>
      <c r="G10" s="8"/>
      <c r="H10" s="8"/>
      <c r="I10" s="8"/>
      <c r="M10" s="22"/>
      <c r="Q10" s="24"/>
      <c r="R10" s="24"/>
      <c r="S10" s="24"/>
      <c r="T10" s="24"/>
      <c r="U10" s="24"/>
      <c r="V10" s="24"/>
      <c r="W10" s="24"/>
    </row>
    <row r="11" spans="2:23">
      <c r="B11" s="20"/>
      <c r="M11" s="22"/>
      <c r="Q11" s="24"/>
      <c r="R11" s="24"/>
      <c r="S11" s="24"/>
      <c r="T11" s="24"/>
      <c r="U11" s="24"/>
      <c r="V11" s="24"/>
      <c r="W11" s="24"/>
    </row>
    <row r="12" spans="2:23" ht="105.75" customHeight="1">
      <c r="B12" s="20"/>
      <c r="C12" s="25" t="s">
        <v>8</v>
      </c>
      <c r="D12" s="26" t="s">
        <v>9</v>
      </c>
      <c r="E12" s="26" t="s">
        <v>10</v>
      </c>
      <c r="F12" s="26" t="s">
        <v>11</v>
      </c>
      <c r="G12" s="26" t="s">
        <v>12</v>
      </c>
      <c r="H12" s="26" t="s">
        <v>13</v>
      </c>
      <c r="I12" s="26" t="s">
        <v>14</v>
      </c>
      <c r="J12" s="26" t="s">
        <v>15</v>
      </c>
      <c r="K12" s="27" t="s">
        <v>16</v>
      </c>
      <c r="L12" s="26" t="s">
        <v>17</v>
      </c>
      <c r="M12" s="22"/>
      <c r="Q12" s="28" t="s">
        <v>8</v>
      </c>
      <c r="R12" s="29" t="s">
        <v>18</v>
      </c>
      <c r="S12" s="30" t="s">
        <v>19</v>
      </c>
      <c r="T12" s="31" t="s">
        <v>13</v>
      </c>
      <c r="U12" s="32" t="s">
        <v>14</v>
      </c>
      <c r="V12" s="33" t="s">
        <v>16</v>
      </c>
      <c r="W12" s="34" t="s">
        <v>20</v>
      </c>
    </row>
    <row r="13" spans="2:23" ht="73.5" customHeight="1">
      <c r="B13" s="20"/>
      <c r="C13" s="35">
        <v>1</v>
      </c>
      <c r="D13" s="36"/>
      <c r="E13" s="37" t="s">
        <v>21</v>
      </c>
      <c r="F13" s="37" t="s">
        <v>21</v>
      </c>
      <c r="G13" s="37" t="s">
        <v>21</v>
      </c>
      <c r="H13" s="38" t="str">
        <f t="shared" ref="H13:H20" si="0">T13</f>
        <v>шт.</v>
      </c>
      <c r="I13" s="39">
        <v>0</v>
      </c>
      <c r="J13" s="40">
        <v>0</v>
      </c>
      <c r="K13" s="41">
        <v>2</v>
      </c>
      <c r="L13" s="42">
        <f t="shared" ref="L13:L37" si="1">I13*K13</f>
        <v>0</v>
      </c>
      <c r="M13" s="22"/>
      <c r="Q13" s="43">
        <v>1</v>
      </c>
      <c r="R13" s="44" t="s">
        <v>22</v>
      </c>
      <c r="S13" s="45" t="s">
        <v>23</v>
      </c>
      <c r="T13" s="46" t="s">
        <v>24</v>
      </c>
      <c r="U13" s="47">
        <v>19967</v>
      </c>
      <c r="V13" s="41">
        <v>2</v>
      </c>
      <c r="W13" s="48">
        <f t="shared" ref="W13:W37" si="2">U13*V13</f>
        <v>39934</v>
      </c>
    </row>
    <row r="14" spans="2:23" ht="73.5" customHeight="1">
      <c r="B14" s="20"/>
      <c r="C14" s="35">
        <v>2</v>
      </c>
      <c r="D14" s="36"/>
      <c r="E14" s="37" t="s">
        <v>21</v>
      </c>
      <c r="F14" s="37" t="s">
        <v>21</v>
      </c>
      <c r="G14" s="37" t="s">
        <v>21</v>
      </c>
      <c r="H14" s="38" t="str">
        <f t="shared" si="0"/>
        <v>шт.</v>
      </c>
      <c r="I14" s="39">
        <v>0</v>
      </c>
      <c r="J14" s="40">
        <v>0</v>
      </c>
      <c r="K14" s="41">
        <v>2</v>
      </c>
      <c r="L14" s="42">
        <f t="shared" si="1"/>
        <v>0</v>
      </c>
      <c r="M14" s="22"/>
      <c r="Q14" s="43">
        <v>2</v>
      </c>
      <c r="R14" s="44" t="s">
        <v>25</v>
      </c>
      <c r="S14" s="45" t="s">
        <v>23</v>
      </c>
      <c r="T14" s="46" t="s">
        <v>24</v>
      </c>
      <c r="U14" s="47">
        <v>23944</v>
      </c>
      <c r="V14" s="41">
        <v>2</v>
      </c>
      <c r="W14" s="48">
        <f t="shared" si="2"/>
        <v>47888</v>
      </c>
    </row>
    <row r="15" spans="2:23" ht="112.5" customHeight="1">
      <c r="B15" s="20"/>
      <c r="C15" s="35">
        <v>3</v>
      </c>
      <c r="D15" s="36"/>
      <c r="E15" s="37" t="s">
        <v>21</v>
      </c>
      <c r="F15" s="37" t="s">
        <v>21</v>
      </c>
      <c r="G15" s="37" t="s">
        <v>21</v>
      </c>
      <c r="H15" s="38" t="str">
        <f t="shared" si="0"/>
        <v>шт.</v>
      </c>
      <c r="I15" s="39">
        <v>0</v>
      </c>
      <c r="J15" s="40">
        <v>0</v>
      </c>
      <c r="K15" s="41">
        <v>2</v>
      </c>
      <c r="L15" s="42">
        <f t="shared" si="1"/>
        <v>0</v>
      </c>
      <c r="M15" s="22"/>
      <c r="Q15" s="43">
        <v>3</v>
      </c>
      <c r="R15" s="44" t="s">
        <v>26</v>
      </c>
      <c r="S15" s="45" t="s">
        <v>23</v>
      </c>
      <c r="T15" s="46" t="s">
        <v>24</v>
      </c>
      <c r="U15" s="47">
        <v>11180</v>
      </c>
      <c r="V15" s="41">
        <v>16</v>
      </c>
      <c r="W15" s="48">
        <f t="shared" si="2"/>
        <v>178880</v>
      </c>
    </row>
    <row r="16" spans="2:23" ht="85.5" customHeight="1">
      <c r="B16" s="20"/>
      <c r="C16" s="35">
        <v>4</v>
      </c>
      <c r="D16" s="36"/>
      <c r="E16" s="37" t="s">
        <v>21</v>
      </c>
      <c r="F16" s="37" t="s">
        <v>21</v>
      </c>
      <c r="G16" s="37" t="s">
        <v>21</v>
      </c>
      <c r="H16" s="38" t="str">
        <f t="shared" si="0"/>
        <v>шт.</v>
      </c>
      <c r="I16" s="39">
        <v>0</v>
      </c>
      <c r="J16" s="40">
        <v>0</v>
      </c>
      <c r="K16" s="41">
        <v>10</v>
      </c>
      <c r="L16" s="42">
        <f t="shared" si="1"/>
        <v>0</v>
      </c>
      <c r="M16" s="22"/>
      <c r="Q16" s="43">
        <v>4</v>
      </c>
      <c r="R16" s="44" t="s">
        <v>27</v>
      </c>
      <c r="S16" s="45" t="s">
        <v>23</v>
      </c>
      <c r="T16" s="46" t="s">
        <v>24</v>
      </c>
      <c r="U16" s="47">
        <v>6700</v>
      </c>
      <c r="V16" s="41">
        <v>10</v>
      </c>
      <c r="W16" s="48">
        <f t="shared" si="2"/>
        <v>67000</v>
      </c>
    </row>
    <row r="17" spans="2:23" ht="73.5" customHeight="1">
      <c r="B17" s="20"/>
      <c r="C17" s="35">
        <v>5</v>
      </c>
      <c r="D17" s="36"/>
      <c r="E17" s="37" t="s">
        <v>21</v>
      </c>
      <c r="F17" s="37" t="s">
        <v>21</v>
      </c>
      <c r="G17" s="37" t="s">
        <v>21</v>
      </c>
      <c r="H17" s="38" t="str">
        <f t="shared" si="0"/>
        <v>шт.</v>
      </c>
      <c r="I17" s="39">
        <v>0</v>
      </c>
      <c r="J17" s="40">
        <v>0</v>
      </c>
      <c r="K17" s="41">
        <v>5</v>
      </c>
      <c r="L17" s="42">
        <f t="shared" si="1"/>
        <v>0</v>
      </c>
      <c r="M17" s="22"/>
      <c r="Q17" s="43">
        <v>5</v>
      </c>
      <c r="R17" s="44" t="s">
        <v>28</v>
      </c>
      <c r="S17" s="45" t="s">
        <v>23</v>
      </c>
      <c r="T17" s="46" t="s">
        <v>24</v>
      </c>
      <c r="U17" s="47">
        <v>592.79999999999995</v>
      </c>
      <c r="V17" s="41">
        <v>5</v>
      </c>
      <c r="W17" s="48">
        <f t="shared" si="2"/>
        <v>2964</v>
      </c>
    </row>
    <row r="18" spans="2:23" ht="73.5" customHeight="1">
      <c r="B18" s="20"/>
      <c r="C18" s="35">
        <v>6</v>
      </c>
      <c r="D18" s="36"/>
      <c r="E18" s="37" t="s">
        <v>21</v>
      </c>
      <c r="F18" s="37" t="s">
        <v>21</v>
      </c>
      <c r="G18" s="37" t="s">
        <v>21</v>
      </c>
      <c r="H18" s="38" t="str">
        <f t="shared" si="0"/>
        <v>шт.</v>
      </c>
      <c r="I18" s="39">
        <v>0</v>
      </c>
      <c r="J18" s="40">
        <v>0</v>
      </c>
      <c r="K18" s="41">
        <v>10</v>
      </c>
      <c r="L18" s="42">
        <f t="shared" si="1"/>
        <v>0</v>
      </c>
      <c r="M18" s="22"/>
      <c r="Q18" s="43">
        <v>6</v>
      </c>
      <c r="R18" s="44" t="s">
        <v>29</v>
      </c>
      <c r="S18" s="45" t="s">
        <v>23</v>
      </c>
      <c r="T18" s="46" t="s">
        <v>24</v>
      </c>
      <c r="U18" s="47">
        <v>250.8</v>
      </c>
      <c r="V18" s="41">
        <v>10</v>
      </c>
      <c r="W18" s="48">
        <f t="shared" si="2"/>
        <v>2508</v>
      </c>
    </row>
    <row r="19" spans="2:23" ht="73.5" customHeight="1">
      <c r="B19" s="20"/>
      <c r="C19" s="35">
        <v>7</v>
      </c>
      <c r="D19" s="49"/>
      <c r="E19" s="37" t="s">
        <v>21</v>
      </c>
      <c r="F19" s="37" t="s">
        <v>21</v>
      </c>
      <c r="G19" s="37" t="s">
        <v>21</v>
      </c>
      <c r="H19" s="38" t="str">
        <f t="shared" si="0"/>
        <v>шт.</v>
      </c>
      <c r="I19" s="39">
        <v>0</v>
      </c>
      <c r="J19" s="40">
        <v>0</v>
      </c>
      <c r="K19" s="41">
        <v>2</v>
      </c>
      <c r="L19" s="42">
        <f t="shared" si="1"/>
        <v>0</v>
      </c>
      <c r="M19" s="22"/>
      <c r="Q19" s="43">
        <v>7</v>
      </c>
      <c r="R19" s="44" t="s">
        <v>30</v>
      </c>
      <c r="S19" s="45" t="s">
        <v>23</v>
      </c>
      <c r="T19" s="46" t="s">
        <v>24</v>
      </c>
      <c r="U19" s="47">
        <v>2979</v>
      </c>
      <c r="V19" s="41">
        <v>2</v>
      </c>
      <c r="W19" s="48">
        <f t="shared" si="2"/>
        <v>5958</v>
      </c>
    </row>
    <row r="20" spans="2:23" ht="73.5" customHeight="1">
      <c r="B20" s="20"/>
      <c r="C20" s="35">
        <v>8</v>
      </c>
      <c r="D20" s="36"/>
      <c r="E20" s="37" t="s">
        <v>21</v>
      </c>
      <c r="F20" s="37" t="s">
        <v>21</v>
      </c>
      <c r="G20" s="37" t="s">
        <v>21</v>
      </c>
      <c r="H20" s="38" t="str">
        <f t="shared" si="0"/>
        <v>шт.</v>
      </c>
      <c r="I20" s="39">
        <v>0</v>
      </c>
      <c r="J20" s="40">
        <v>0</v>
      </c>
      <c r="K20" s="41">
        <v>1</v>
      </c>
      <c r="L20" s="42">
        <f t="shared" si="1"/>
        <v>0</v>
      </c>
      <c r="M20" s="22"/>
      <c r="Q20" s="43">
        <v>8</v>
      </c>
      <c r="R20" s="44" t="s">
        <v>31</v>
      </c>
      <c r="S20" s="45" t="s">
        <v>23</v>
      </c>
      <c r="T20" s="46" t="s">
        <v>24</v>
      </c>
      <c r="U20" s="47">
        <v>102152</v>
      </c>
      <c r="V20" s="41">
        <v>3</v>
      </c>
      <c r="W20" s="48">
        <f t="shared" si="2"/>
        <v>306456</v>
      </c>
    </row>
    <row r="21" spans="2:23" ht="73.5" customHeight="1">
      <c r="B21" s="20"/>
      <c r="C21" s="35">
        <v>9</v>
      </c>
      <c r="D21" s="36"/>
      <c r="E21" s="37" t="s">
        <v>21</v>
      </c>
      <c r="F21" s="37" t="s">
        <v>21</v>
      </c>
      <c r="G21" s="37" t="s">
        <v>21</v>
      </c>
      <c r="H21" s="38" t="s">
        <v>24</v>
      </c>
      <c r="I21" s="39">
        <v>0</v>
      </c>
      <c r="J21" s="40">
        <v>0</v>
      </c>
      <c r="K21" s="41">
        <v>2</v>
      </c>
      <c r="L21" s="42">
        <f t="shared" si="1"/>
        <v>0</v>
      </c>
      <c r="M21" s="22"/>
      <c r="Q21" s="43">
        <v>9</v>
      </c>
      <c r="R21" s="44" t="s">
        <v>32</v>
      </c>
      <c r="S21" s="45" t="s">
        <v>23</v>
      </c>
      <c r="T21" s="46" t="s">
        <v>24</v>
      </c>
      <c r="U21" s="47">
        <v>270421.2</v>
      </c>
      <c r="V21" s="41">
        <v>3</v>
      </c>
      <c r="W21" s="48">
        <f t="shared" si="2"/>
        <v>811263.60000000009</v>
      </c>
    </row>
    <row r="22" spans="2:23" ht="112.5" customHeight="1">
      <c r="B22" s="20"/>
      <c r="C22" s="35">
        <v>10</v>
      </c>
      <c r="D22" s="36"/>
      <c r="E22" s="37"/>
      <c r="F22" s="37"/>
      <c r="G22" s="37"/>
      <c r="H22" s="38" t="s">
        <v>24</v>
      </c>
      <c r="I22" s="39">
        <v>0</v>
      </c>
      <c r="J22" s="40">
        <v>0</v>
      </c>
      <c r="K22" s="41">
        <v>2</v>
      </c>
      <c r="L22" s="42">
        <f t="shared" si="1"/>
        <v>0</v>
      </c>
      <c r="M22" s="22"/>
      <c r="Q22" s="43">
        <v>10</v>
      </c>
      <c r="R22" s="44" t="s">
        <v>33</v>
      </c>
      <c r="S22" s="45" t="s">
        <v>23</v>
      </c>
      <c r="T22" s="46" t="s">
        <v>24</v>
      </c>
      <c r="U22" s="47">
        <v>56000</v>
      </c>
      <c r="V22" s="41">
        <v>4</v>
      </c>
      <c r="W22" s="48">
        <f t="shared" si="2"/>
        <v>224000</v>
      </c>
    </row>
    <row r="23" spans="2:23" ht="78.75" customHeight="1">
      <c r="B23" s="20"/>
      <c r="C23" s="35">
        <v>11</v>
      </c>
      <c r="D23" s="36"/>
      <c r="E23" s="37"/>
      <c r="F23" s="37"/>
      <c r="G23" s="37"/>
      <c r="H23" s="38" t="s">
        <v>24</v>
      </c>
      <c r="I23" s="39">
        <v>0</v>
      </c>
      <c r="J23" s="40">
        <v>0</v>
      </c>
      <c r="K23" s="41">
        <v>10</v>
      </c>
      <c r="L23" s="42">
        <f t="shared" si="1"/>
        <v>0</v>
      </c>
      <c r="M23" s="22"/>
      <c r="Q23" s="43">
        <v>11</v>
      </c>
      <c r="R23" s="44" t="s">
        <v>34</v>
      </c>
      <c r="S23" s="45" t="s">
        <v>23</v>
      </c>
      <c r="T23" s="46" t="s">
        <v>24</v>
      </c>
      <c r="U23" s="47">
        <v>1897.9</v>
      </c>
      <c r="V23" s="41">
        <v>10</v>
      </c>
      <c r="W23" s="48">
        <f t="shared" si="2"/>
        <v>18979</v>
      </c>
    </row>
    <row r="24" spans="2:23" ht="73.5" customHeight="1">
      <c r="B24" s="20"/>
      <c r="C24" s="35">
        <v>12</v>
      </c>
      <c r="D24" s="36"/>
      <c r="E24" s="37"/>
      <c r="F24" s="37"/>
      <c r="G24" s="37"/>
      <c r="H24" s="38" t="s">
        <v>24</v>
      </c>
      <c r="I24" s="39">
        <v>0</v>
      </c>
      <c r="J24" s="40">
        <v>0</v>
      </c>
      <c r="K24" s="41">
        <v>10</v>
      </c>
      <c r="L24" s="42">
        <f t="shared" si="1"/>
        <v>0</v>
      </c>
      <c r="M24" s="22"/>
      <c r="Q24" s="43">
        <v>12</v>
      </c>
      <c r="R24" s="44" t="s">
        <v>35</v>
      </c>
      <c r="S24" s="45" t="s">
        <v>23</v>
      </c>
      <c r="T24" s="46" t="s">
        <v>24</v>
      </c>
      <c r="U24" s="47">
        <v>2866.6</v>
      </c>
      <c r="V24" s="41">
        <v>10</v>
      </c>
      <c r="W24" s="48">
        <f t="shared" si="2"/>
        <v>28666</v>
      </c>
    </row>
    <row r="25" spans="2:23" ht="91.5" customHeight="1">
      <c r="B25" s="20"/>
      <c r="C25" s="35">
        <v>13</v>
      </c>
      <c r="D25" s="36"/>
      <c r="E25" s="37"/>
      <c r="F25" s="37"/>
      <c r="G25" s="37"/>
      <c r="H25" s="38" t="s">
        <v>24</v>
      </c>
      <c r="I25" s="39">
        <v>0</v>
      </c>
      <c r="J25" s="40">
        <v>0</v>
      </c>
      <c r="K25" s="41">
        <v>20</v>
      </c>
      <c r="L25" s="42">
        <f t="shared" si="1"/>
        <v>0</v>
      </c>
      <c r="M25" s="22"/>
      <c r="Q25" s="43">
        <v>13</v>
      </c>
      <c r="R25" s="44" t="s">
        <v>36</v>
      </c>
      <c r="S25" s="45" t="s">
        <v>23</v>
      </c>
      <c r="T25" s="46" t="s">
        <v>24</v>
      </c>
      <c r="U25" s="47">
        <v>609.39</v>
      </c>
      <c r="V25" s="41">
        <v>20</v>
      </c>
      <c r="W25" s="48">
        <f t="shared" si="2"/>
        <v>12187.8</v>
      </c>
    </row>
    <row r="26" spans="2:23" ht="86.25" customHeight="1">
      <c r="B26" s="20"/>
      <c r="C26" s="35">
        <v>14</v>
      </c>
      <c r="D26" s="36"/>
      <c r="E26" s="37"/>
      <c r="F26" s="37"/>
      <c r="G26" s="37"/>
      <c r="H26" s="38" t="s">
        <v>24</v>
      </c>
      <c r="I26" s="39">
        <v>0</v>
      </c>
      <c r="J26" s="40">
        <v>0</v>
      </c>
      <c r="K26" s="41">
        <v>30</v>
      </c>
      <c r="L26" s="42">
        <f t="shared" si="1"/>
        <v>0</v>
      </c>
      <c r="M26" s="22"/>
      <c r="Q26" s="43">
        <v>14</v>
      </c>
      <c r="R26" s="44" t="s">
        <v>37</v>
      </c>
      <c r="S26" s="45" t="s">
        <v>23</v>
      </c>
      <c r="T26" s="46" t="s">
        <v>24</v>
      </c>
      <c r="U26" s="47">
        <v>6281</v>
      </c>
      <c r="V26" s="41">
        <v>2</v>
      </c>
      <c r="W26" s="48">
        <f t="shared" si="2"/>
        <v>12562</v>
      </c>
    </row>
    <row r="27" spans="2:23" ht="73.5" customHeight="1">
      <c r="B27" s="20"/>
      <c r="C27" s="35">
        <v>15</v>
      </c>
      <c r="D27" s="36"/>
      <c r="E27" s="37"/>
      <c r="F27" s="37"/>
      <c r="G27" s="37"/>
      <c r="H27" s="38" t="s">
        <v>24</v>
      </c>
      <c r="I27" s="39">
        <v>0</v>
      </c>
      <c r="J27" s="40">
        <v>0</v>
      </c>
      <c r="K27" s="41">
        <v>30</v>
      </c>
      <c r="L27" s="42">
        <f t="shared" si="1"/>
        <v>0</v>
      </c>
      <c r="M27" s="22"/>
      <c r="Q27" s="43">
        <v>15</v>
      </c>
      <c r="R27" s="44" t="s">
        <v>38</v>
      </c>
      <c r="S27" s="45" t="s">
        <v>23</v>
      </c>
      <c r="T27" s="46" t="s">
        <v>24</v>
      </c>
      <c r="U27" s="47">
        <v>10274.6</v>
      </c>
      <c r="V27" s="41">
        <v>2</v>
      </c>
      <c r="W27" s="48">
        <f t="shared" si="2"/>
        <v>20549.2</v>
      </c>
    </row>
    <row r="28" spans="2:23" ht="73.5" customHeight="1">
      <c r="B28" s="20"/>
      <c r="C28" s="35">
        <v>16</v>
      </c>
      <c r="D28" s="36"/>
      <c r="E28" s="37"/>
      <c r="F28" s="37"/>
      <c r="G28" s="37"/>
      <c r="H28" s="38" t="s">
        <v>24</v>
      </c>
      <c r="I28" s="39">
        <v>0</v>
      </c>
      <c r="J28" s="40">
        <v>0</v>
      </c>
      <c r="K28" s="41">
        <v>28</v>
      </c>
      <c r="L28" s="42">
        <f t="shared" si="1"/>
        <v>0</v>
      </c>
      <c r="M28" s="22"/>
      <c r="Q28" s="43">
        <v>16</v>
      </c>
      <c r="R28" s="44" t="s">
        <v>39</v>
      </c>
      <c r="S28" s="45" t="s">
        <v>23</v>
      </c>
      <c r="T28" s="46" t="s">
        <v>24</v>
      </c>
      <c r="U28" s="47">
        <v>75</v>
      </c>
      <c r="V28" s="41">
        <v>28</v>
      </c>
      <c r="W28" s="48">
        <f t="shared" si="2"/>
        <v>2100</v>
      </c>
    </row>
    <row r="29" spans="2:23" ht="73.5" customHeight="1">
      <c r="B29" s="20"/>
      <c r="C29" s="35">
        <v>17</v>
      </c>
      <c r="D29" s="36"/>
      <c r="E29" s="37"/>
      <c r="F29" s="37"/>
      <c r="G29" s="37"/>
      <c r="H29" s="38" t="s">
        <v>24</v>
      </c>
      <c r="I29" s="39">
        <v>0</v>
      </c>
      <c r="J29" s="40">
        <v>0</v>
      </c>
      <c r="K29" s="41">
        <v>28</v>
      </c>
      <c r="L29" s="42">
        <f t="shared" si="1"/>
        <v>0</v>
      </c>
      <c r="M29" s="22"/>
      <c r="Q29" s="43">
        <v>17</v>
      </c>
      <c r="R29" s="44" t="s">
        <v>40</v>
      </c>
      <c r="S29" s="45" t="s">
        <v>23</v>
      </c>
      <c r="T29" s="46" t="s">
        <v>24</v>
      </c>
      <c r="U29" s="47">
        <v>118.8</v>
      </c>
      <c r="V29" s="41">
        <v>28</v>
      </c>
      <c r="W29" s="48">
        <f t="shared" si="2"/>
        <v>3326.4</v>
      </c>
    </row>
    <row r="30" spans="2:23" ht="86.25" customHeight="1">
      <c r="B30" s="20"/>
      <c r="C30" s="35">
        <v>18</v>
      </c>
      <c r="D30" s="36"/>
      <c r="E30" s="37"/>
      <c r="F30" s="37"/>
      <c r="G30" s="37"/>
      <c r="H30" s="38" t="s">
        <v>24</v>
      </c>
      <c r="I30" s="39">
        <v>0</v>
      </c>
      <c r="J30" s="40">
        <v>0</v>
      </c>
      <c r="K30" s="41">
        <v>5</v>
      </c>
      <c r="L30" s="42">
        <f t="shared" si="1"/>
        <v>0</v>
      </c>
      <c r="M30" s="22"/>
      <c r="Q30" s="43">
        <v>18</v>
      </c>
      <c r="R30" s="44" t="s">
        <v>41</v>
      </c>
      <c r="S30" s="45" t="s">
        <v>23</v>
      </c>
      <c r="T30" s="46" t="s">
        <v>24</v>
      </c>
      <c r="U30" s="47">
        <v>1748</v>
      </c>
      <c r="V30" s="41">
        <v>5</v>
      </c>
      <c r="W30" s="48">
        <f t="shared" si="2"/>
        <v>8740</v>
      </c>
    </row>
    <row r="31" spans="2:23" ht="73.5" customHeight="1">
      <c r="B31" s="20"/>
      <c r="C31" s="35">
        <v>19</v>
      </c>
      <c r="D31" s="36"/>
      <c r="E31" s="37"/>
      <c r="F31" s="37"/>
      <c r="G31" s="37"/>
      <c r="H31" s="38" t="s">
        <v>24</v>
      </c>
      <c r="I31" s="39">
        <v>0</v>
      </c>
      <c r="J31" s="40">
        <v>0</v>
      </c>
      <c r="K31" s="41">
        <v>3</v>
      </c>
      <c r="L31" s="42">
        <f t="shared" si="1"/>
        <v>0</v>
      </c>
      <c r="M31" s="22"/>
      <c r="Q31" s="43">
        <v>19</v>
      </c>
      <c r="R31" s="44" t="s">
        <v>42</v>
      </c>
      <c r="S31" s="45" t="s">
        <v>23</v>
      </c>
      <c r="T31" s="46" t="s">
        <v>24</v>
      </c>
      <c r="U31" s="47">
        <v>781</v>
      </c>
      <c r="V31" s="41">
        <v>6</v>
      </c>
      <c r="W31" s="48">
        <f t="shared" si="2"/>
        <v>4686</v>
      </c>
    </row>
    <row r="32" spans="2:23" ht="73.5" customHeight="1">
      <c r="B32" s="20"/>
      <c r="C32" s="35">
        <v>20</v>
      </c>
      <c r="D32" s="36"/>
      <c r="E32" s="37"/>
      <c r="F32" s="37"/>
      <c r="G32" s="37"/>
      <c r="H32" s="38" t="s">
        <v>24</v>
      </c>
      <c r="I32" s="39">
        <v>0</v>
      </c>
      <c r="J32" s="40">
        <v>0</v>
      </c>
      <c r="K32" s="41">
        <v>3</v>
      </c>
      <c r="L32" s="42">
        <f t="shared" si="1"/>
        <v>0</v>
      </c>
      <c r="M32" s="22"/>
      <c r="Q32" s="43">
        <v>20</v>
      </c>
      <c r="R32" s="44" t="s">
        <v>43</v>
      </c>
      <c r="S32" s="45" t="s">
        <v>23</v>
      </c>
      <c r="T32" s="46" t="s">
        <v>24</v>
      </c>
      <c r="U32" s="47">
        <v>571</v>
      </c>
      <c r="V32" s="41">
        <v>3</v>
      </c>
      <c r="W32" s="48">
        <f t="shared" si="2"/>
        <v>1713</v>
      </c>
    </row>
    <row r="33" spans="2:23" ht="73.5" customHeight="1">
      <c r="B33" s="20"/>
      <c r="C33" s="35">
        <v>21</v>
      </c>
      <c r="D33" s="50"/>
      <c r="E33" s="37"/>
      <c r="F33" s="37"/>
      <c r="G33" s="37"/>
      <c r="H33" s="38" t="s">
        <v>24</v>
      </c>
      <c r="I33" s="39">
        <v>0</v>
      </c>
      <c r="J33" s="40">
        <v>0</v>
      </c>
      <c r="K33" s="41">
        <v>3</v>
      </c>
      <c r="L33" s="42">
        <f t="shared" si="1"/>
        <v>0</v>
      </c>
      <c r="M33" s="22"/>
      <c r="Q33" s="43">
        <v>21</v>
      </c>
      <c r="R33" s="44" t="s">
        <v>44</v>
      </c>
      <c r="S33" s="45" t="s">
        <v>23</v>
      </c>
      <c r="T33" s="46" t="s">
        <v>24</v>
      </c>
      <c r="U33" s="47">
        <v>1345</v>
      </c>
      <c r="V33" s="41">
        <v>3</v>
      </c>
      <c r="W33" s="48">
        <f t="shared" si="2"/>
        <v>4035</v>
      </c>
    </row>
    <row r="34" spans="2:23" ht="73.5" customHeight="1">
      <c r="B34" s="20"/>
      <c r="C34" s="35">
        <v>22</v>
      </c>
      <c r="D34" s="36"/>
      <c r="E34" s="37"/>
      <c r="F34" s="37"/>
      <c r="G34" s="37"/>
      <c r="H34" s="38" t="s">
        <v>24</v>
      </c>
      <c r="I34" s="39">
        <v>0</v>
      </c>
      <c r="J34" s="40">
        <v>0</v>
      </c>
      <c r="K34" s="41">
        <v>3</v>
      </c>
      <c r="L34" s="42">
        <f t="shared" si="1"/>
        <v>0</v>
      </c>
      <c r="M34" s="22"/>
      <c r="Q34" s="43">
        <v>22</v>
      </c>
      <c r="R34" s="44" t="s">
        <v>45</v>
      </c>
      <c r="S34" s="45" t="s">
        <v>23</v>
      </c>
      <c r="T34" s="46" t="s">
        <v>24</v>
      </c>
      <c r="U34" s="47">
        <v>1032</v>
      </c>
      <c r="V34" s="41">
        <v>3</v>
      </c>
      <c r="W34" s="48">
        <f t="shared" si="2"/>
        <v>3096</v>
      </c>
    </row>
    <row r="35" spans="2:23" ht="73.5" customHeight="1">
      <c r="B35" s="20"/>
      <c r="C35" s="35">
        <v>23</v>
      </c>
      <c r="D35" s="36"/>
      <c r="E35" s="37"/>
      <c r="F35" s="37"/>
      <c r="G35" s="37"/>
      <c r="H35" s="38" t="s">
        <v>24</v>
      </c>
      <c r="I35" s="39">
        <v>0</v>
      </c>
      <c r="J35" s="40">
        <v>0</v>
      </c>
      <c r="K35" s="41">
        <v>3</v>
      </c>
      <c r="L35" s="42">
        <f t="shared" si="1"/>
        <v>0</v>
      </c>
      <c r="M35" s="22"/>
      <c r="Q35" s="43">
        <v>23</v>
      </c>
      <c r="R35" s="44" t="s">
        <v>46</v>
      </c>
      <c r="S35" s="45" t="s">
        <v>23</v>
      </c>
      <c r="T35" s="46" t="s">
        <v>24</v>
      </c>
      <c r="U35" s="47">
        <v>9027</v>
      </c>
      <c r="V35" s="41">
        <v>4</v>
      </c>
      <c r="W35" s="48">
        <f t="shared" si="2"/>
        <v>36108</v>
      </c>
    </row>
    <row r="36" spans="2:23" ht="87" customHeight="1">
      <c r="B36" s="20"/>
      <c r="C36" s="35">
        <v>24</v>
      </c>
      <c r="D36" s="36"/>
      <c r="E36" s="37"/>
      <c r="F36" s="37"/>
      <c r="G36" s="37"/>
      <c r="H36" s="38" t="s">
        <v>24</v>
      </c>
      <c r="I36" s="39">
        <v>0</v>
      </c>
      <c r="J36" s="40">
        <v>0</v>
      </c>
      <c r="K36" s="41">
        <v>3</v>
      </c>
      <c r="L36" s="42">
        <f t="shared" si="1"/>
        <v>0</v>
      </c>
      <c r="M36" s="22"/>
      <c r="Q36" s="43">
        <v>24</v>
      </c>
      <c r="R36" s="44" t="s">
        <v>47</v>
      </c>
      <c r="S36" s="45" t="s">
        <v>23</v>
      </c>
      <c r="T36" s="46" t="s">
        <v>24</v>
      </c>
      <c r="U36" s="47">
        <v>99700</v>
      </c>
      <c r="V36" s="41">
        <v>2</v>
      </c>
      <c r="W36" s="48">
        <f t="shared" si="2"/>
        <v>199400</v>
      </c>
    </row>
    <row r="37" spans="2:23" ht="93" customHeight="1">
      <c r="B37" s="20"/>
      <c r="C37" s="35">
        <v>25</v>
      </c>
      <c r="D37" s="36"/>
      <c r="E37" s="37"/>
      <c r="F37" s="37"/>
      <c r="G37" s="37"/>
      <c r="H37" s="38" t="s">
        <v>24</v>
      </c>
      <c r="I37" s="39">
        <v>0</v>
      </c>
      <c r="J37" s="40">
        <v>0</v>
      </c>
      <c r="K37" s="41">
        <v>5</v>
      </c>
      <c r="L37" s="42">
        <f t="shared" si="1"/>
        <v>0</v>
      </c>
      <c r="M37" s="22"/>
      <c r="Q37" s="43">
        <v>25</v>
      </c>
      <c r="R37" s="44" t="s">
        <v>48</v>
      </c>
      <c r="S37" s="45" t="s">
        <v>23</v>
      </c>
      <c r="T37" s="46" t="s">
        <v>24</v>
      </c>
      <c r="U37" s="47">
        <v>29000</v>
      </c>
      <c r="V37" s="41">
        <v>3</v>
      </c>
      <c r="W37" s="48">
        <f t="shared" si="2"/>
        <v>87000</v>
      </c>
    </row>
    <row r="38" spans="2:23" ht="24" customHeight="1">
      <c r="B38" s="20"/>
      <c r="C38" s="7" t="s">
        <v>49</v>
      </c>
      <c r="D38" s="7"/>
      <c r="E38" s="7"/>
      <c r="F38" s="7"/>
      <c r="G38" s="7"/>
      <c r="H38" s="7"/>
      <c r="I38" s="7"/>
      <c r="J38" s="6" t="s">
        <v>50</v>
      </c>
      <c r="K38" s="6"/>
      <c r="L38" s="51">
        <f>SUM(L13:L37)</f>
        <v>0</v>
      </c>
      <c r="M38" s="22"/>
      <c r="Q38" s="5" t="s">
        <v>51</v>
      </c>
      <c r="R38" s="5"/>
      <c r="S38" s="5"/>
      <c r="T38" s="5"/>
      <c r="U38" s="4" t="s">
        <v>50</v>
      </c>
      <c r="V38" s="4"/>
      <c r="W38" s="52">
        <f>SUM(W13:W37)</f>
        <v>2130000</v>
      </c>
    </row>
    <row r="39" spans="2:23" ht="36" customHeight="1">
      <c r="B39" s="20"/>
      <c r="C39" s="7"/>
      <c r="D39" s="7"/>
      <c r="E39" s="7"/>
      <c r="F39" s="7"/>
      <c r="G39" s="7"/>
      <c r="H39" s="7"/>
      <c r="I39" s="7"/>
      <c r="J39" s="53" t="s">
        <v>52</v>
      </c>
      <c r="K39" s="54">
        <v>0.22</v>
      </c>
      <c r="L39" s="51">
        <f>K39*L38</f>
        <v>0</v>
      </c>
      <c r="M39" s="22"/>
      <c r="Q39" s="5"/>
      <c r="R39" s="5"/>
      <c r="S39" s="5"/>
      <c r="T39" s="5"/>
      <c r="U39" s="55" t="s">
        <v>52</v>
      </c>
      <c r="V39" s="56">
        <v>0.22</v>
      </c>
      <c r="W39" s="52">
        <f>W40-W38</f>
        <v>468600</v>
      </c>
    </row>
    <row r="40" spans="2:23" ht="24" customHeight="1">
      <c r="B40" s="20"/>
      <c r="C40" s="7"/>
      <c r="D40" s="7"/>
      <c r="E40" s="7"/>
      <c r="F40" s="7"/>
      <c r="G40" s="7"/>
      <c r="H40" s="7"/>
      <c r="I40" s="7"/>
      <c r="J40" s="6" t="s">
        <v>53</v>
      </c>
      <c r="K40" s="6"/>
      <c r="L40" s="51">
        <f>SUM(L38:L39)</f>
        <v>0</v>
      </c>
      <c r="M40" s="22"/>
      <c r="Q40" s="5"/>
      <c r="R40" s="5"/>
      <c r="S40" s="5"/>
      <c r="T40" s="5"/>
      <c r="U40" s="4" t="s">
        <v>53</v>
      </c>
      <c r="V40" s="4"/>
      <c r="W40" s="52">
        <f>W38*1.22</f>
        <v>2598600</v>
      </c>
    </row>
    <row r="41" spans="2:23" ht="24" customHeight="1">
      <c r="B41" s="20"/>
      <c r="M41" s="22"/>
      <c r="Q41" s="24"/>
      <c r="R41" s="24"/>
      <c r="S41" s="24"/>
      <c r="T41" s="24"/>
      <c r="U41" s="24"/>
      <c r="V41" s="24"/>
      <c r="W41" s="24"/>
    </row>
    <row r="42" spans="2:23" ht="15.75" customHeight="1">
      <c r="B42" s="20"/>
      <c r="C42" s="10"/>
      <c r="D42" s="10"/>
      <c r="E42" s="10"/>
      <c r="F42" s="57"/>
      <c r="G42" s="58"/>
      <c r="H42" s="57"/>
      <c r="I42" s="3"/>
      <c r="J42" s="3"/>
      <c r="K42" s="3"/>
      <c r="L42" s="3"/>
      <c r="M42" s="22"/>
      <c r="Q42" s="2"/>
      <c r="R42" s="2"/>
      <c r="S42" s="2"/>
      <c r="T42" s="2"/>
      <c r="U42" s="2"/>
      <c r="V42" s="2"/>
      <c r="W42" s="2"/>
    </row>
    <row r="43" spans="2:23">
      <c r="B43" s="20"/>
      <c r="C43" s="1" t="s">
        <v>54</v>
      </c>
      <c r="D43" s="1"/>
      <c r="E43" s="1"/>
      <c r="F43" s="57"/>
      <c r="G43" s="59" t="s">
        <v>55</v>
      </c>
      <c r="H43" s="57" t="s">
        <v>56</v>
      </c>
      <c r="I43" s="1" t="s">
        <v>57</v>
      </c>
      <c r="J43" s="1"/>
      <c r="K43" s="1"/>
      <c r="L43" s="1"/>
      <c r="M43" s="22"/>
      <c r="Q43" s="2"/>
      <c r="R43" s="2"/>
      <c r="S43" s="2"/>
      <c r="T43" s="2"/>
      <c r="U43" s="2"/>
      <c r="V43" s="2"/>
      <c r="W43" s="2"/>
    </row>
    <row r="44" spans="2:23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2"/>
      <c r="Q44" s="24"/>
      <c r="R44" s="24"/>
      <c r="S44" s="24"/>
      <c r="T44" s="24"/>
      <c r="U44" s="24"/>
      <c r="V44" s="24"/>
      <c r="W44" s="24"/>
    </row>
    <row r="45" spans="2:23" ht="15.75" customHeight="1">
      <c r="Q45" s="63"/>
      <c r="R45" s="63"/>
      <c r="S45" s="63"/>
      <c r="T45" s="63"/>
      <c r="U45" s="63"/>
      <c r="V45" s="63"/>
      <c r="W45" s="63"/>
    </row>
    <row r="46" spans="2:23" ht="15.75" customHeight="1">
      <c r="B46" s="64" t="s">
        <v>58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Q46" s="63"/>
      <c r="R46" s="63"/>
      <c r="S46" s="63"/>
      <c r="T46" s="63"/>
      <c r="U46" s="63"/>
      <c r="V46" s="63"/>
      <c r="W46" s="63"/>
    </row>
    <row r="47" spans="2:23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Q47" s="63"/>
      <c r="R47" s="63"/>
      <c r="S47" s="63"/>
      <c r="T47" s="63"/>
      <c r="U47" s="63"/>
      <c r="V47" s="63"/>
      <c r="W47" s="63"/>
    </row>
    <row r="48" spans="2:23">
      <c r="Q48" s="63"/>
      <c r="R48" s="63"/>
      <c r="S48" s="63"/>
      <c r="T48" s="63"/>
      <c r="U48" s="63"/>
      <c r="V48" s="63"/>
      <c r="W48" s="63"/>
    </row>
    <row r="49" spans="17:23">
      <c r="Q49" s="63"/>
      <c r="R49" s="63"/>
      <c r="S49" s="63"/>
      <c r="T49" s="63"/>
      <c r="U49" s="63"/>
      <c r="V49" s="63"/>
      <c r="W49" s="63"/>
    </row>
    <row r="50" spans="17:23">
      <c r="Q50" s="63"/>
      <c r="R50" s="63"/>
      <c r="S50" s="63"/>
      <c r="T50" s="63"/>
      <c r="U50" s="63"/>
      <c r="V50" s="63"/>
      <c r="W50" s="63"/>
    </row>
    <row r="51" spans="17:23">
      <c r="Q51" s="63"/>
      <c r="R51" s="63"/>
      <c r="S51" s="63"/>
      <c r="T51" s="63"/>
      <c r="U51" s="63"/>
      <c r="V51" s="63"/>
      <c r="W51" s="63"/>
    </row>
    <row r="52" spans="17:23">
      <c r="Q52" s="63"/>
      <c r="R52" s="63"/>
      <c r="S52" s="63"/>
      <c r="T52" s="63"/>
      <c r="U52" s="63"/>
      <c r="V52" s="63"/>
      <c r="W52" s="63"/>
    </row>
    <row r="53" spans="17:23">
      <c r="Q53" s="63"/>
      <c r="R53" s="63"/>
      <c r="S53" s="63"/>
      <c r="T53" s="63"/>
      <c r="U53" s="63"/>
      <c r="V53" s="63"/>
      <c r="W53" s="63"/>
    </row>
    <row r="54" spans="17:23">
      <c r="Q54" s="63"/>
      <c r="R54" s="63"/>
      <c r="S54" s="63"/>
      <c r="T54" s="63"/>
      <c r="U54" s="63"/>
      <c r="V54" s="63"/>
      <c r="W54" s="63"/>
    </row>
    <row r="55" spans="17:23">
      <c r="Q55" s="63"/>
      <c r="R55" s="63"/>
      <c r="S55" s="63"/>
      <c r="T55" s="63"/>
      <c r="U55" s="63"/>
      <c r="V55" s="63"/>
      <c r="W55" s="63"/>
    </row>
    <row r="56" spans="17:23">
      <c r="Q56" s="63"/>
      <c r="R56" s="63"/>
      <c r="S56" s="63"/>
      <c r="T56" s="63"/>
      <c r="U56" s="63"/>
      <c r="V56" s="63"/>
      <c r="W56" s="63"/>
    </row>
  </sheetData>
  <mergeCells count="22">
    <mergeCell ref="Q45:W56"/>
    <mergeCell ref="B46:M47"/>
    <mergeCell ref="C42:E42"/>
    <mergeCell ref="I42:L42"/>
    <mergeCell ref="Q42:W43"/>
    <mergeCell ref="C43:E43"/>
    <mergeCell ref="I43:L43"/>
    <mergeCell ref="J38:K38"/>
    <mergeCell ref="Q38:T40"/>
    <mergeCell ref="U38:V38"/>
    <mergeCell ref="J40:K40"/>
    <mergeCell ref="U40:V40"/>
    <mergeCell ref="C9:D9"/>
    <mergeCell ref="E9:I9"/>
    <mergeCell ref="C10:D10"/>
    <mergeCell ref="E10:I10"/>
    <mergeCell ref="C38:I40"/>
    <mergeCell ref="Q2:W4"/>
    <mergeCell ref="C6:L6"/>
    <mergeCell ref="Q6:W6"/>
    <mergeCell ref="C8:D8"/>
    <mergeCell ref="E8:I8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Кулагина Наталия Евгеньевна</cp:lastModifiedBy>
  <cp:revision>3</cp:revision>
  <cp:lastPrinted>2023-05-26T09:59:13Z</cp:lastPrinted>
  <dcterms:created xsi:type="dcterms:W3CDTF">2023-05-26T08:17:29Z</dcterms:created>
  <dcterms:modified xsi:type="dcterms:W3CDTF">2026-05-15T06:17:52Z</dcterms:modified>
  <dc:language>ru-RU</dc:language>
</cp:coreProperties>
</file>