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\Контрактная служба\2026\223\Запрос котировок\223 ЗК Реклама\"/>
    </mc:Choice>
  </mc:AlternateContent>
  <xr:revisionPtr revIDLastSave="0" documentId="13_ncr:1_{A44101FC-3B4D-4A42-902A-1B87A9D68E5B}" xr6:coauthVersionLast="47" xr6:coauthVersionMax="47" xr10:uidLastSave="{00000000-0000-0000-0000-000000000000}"/>
  <bookViews>
    <workbookView xWindow="735" yWindow="735" windowWidth="21600" windowHeight="13665" xr2:uid="{00000000-000D-0000-FFFF-FFFF00000000}"/>
  </bookViews>
  <sheets>
    <sheet name="Лист1" sheetId="2" r:id="rId1"/>
  </sheets>
  <definedNames>
    <definedName name="_xlnm.Print_Area" localSheetId="0">Лист1!$A$2:$O$15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2" l="1"/>
  <c r="O8" i="2" s="1"/>
  <c r="I7" i="2"/>
  <c r="J7" i="2" s="1"/>
  <c r="K7" i="2" l="1"/>
</calcChain>
</file>

<file path=xl/sharedStrings.xml><?xml version="1.0" encoding="utf-8"?>
<sst xmlns="http://schemas.openxmlformats.org/spreadsheetml/2006/main" count="32" uniqueCount="32">
  <si>
    <t>№ п/п</t>
  </si>
  <si>
    <t>Ед. изм.</t>
  </si>
  <si>
    <t>Кол-во</t>
  </si>
  <si>
    <t>Другие источники информации (коммерческие предложения) цена за ед. (руб.)</t>
  </si>
  <si>
    <t>Однородность совокупности значений выявленных цен, используемых в расчете НМЦК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</si>
  <si>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</si>
  <si>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</si>
  <si>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</si>
  <si>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Н(М)ЦК, ЦКЕП контракта с учетом округления цены за единицу (руб.)</t>
  </si>
  <si>
    <t>Значение коэффициента вариации по каждой позиции не превышает 33%, совокупность ценовых значений является однородной</t>
  </si>
  <si>
    <t>НМЦК, определенная методом сопоставимых рыночных цен (анализа рынка)</t>
  </si>
  <si>
    <t>Наименование товаров, работ, услуг</t>
  </si>
  <si>
    <t xml:space="preserve">Расчет НМЦК по формуле                            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
</t>
  </si>
  <si>
    <t>В результате проведения анализа рынка начальная (максимальная) цена контракта составляет</t>
  </si>
  <si>
    <r>
      <t xml:space="preserve">Коэффициент вариации цен
V (%)
</t>
    </r>
    <r>
      <rPr>
        <i/>
        <sz val="11"/>
        <color indexed="8"/>
        <rFont val="Times New Roman"/>
        <family val="1"/>
        <charset val="204"/>
      </rPr>
      <t>(не должен превышать 33%)</t>
    </r>
  </si>
  <si>
    <r>
      <t>(</t>
    </r>
    <r>
      <rPr>
        <sz val="10"/>
        <rFont val="Times New Roman"/>
        <family val="1"/>
        <charset val="204"/>
      </rPr>
      <t>должность)</t>
    </r>
  </si>
  <si>
    <t>«       » _______________ 2026 г.</t>
  </si>
  <si>
    <t>ОКПД2</t>
  </si>
  <si>
    <t>Источник №1</t>
  </si>
  <si>
    <t>Источник №2</t>
  </si>
  <si>
    <t>Источник №3</t>
  </si>
  <si>
    <t>При определении НМЦК Заказчик руководствуется принципом эффективности расходования бюджетных средств, предусматривающим необходимость достижения заданных результатов с использованием наименьшего объема средств или достижения наилучшего результата с использованием определенного объема средств. Исходя из изложенного, Заказчик в качестве цены единицы продукции, принятой для расчета НМЦК, учитывает  наименьшую цену.</t>
  </si>
  <si>
    <t>_________________/А.В. Некрасова/</t>
  </si>
  <si>
    <t>Заказчиком были направлены запросы о предоставлении ценовой информации 5-ти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"Интернет"). Ответы на запросы получены от 3-х  поставщиков (подрядчиков, исполнителей), а также была использована ценовая информация от поставщиков (подрядчиков, исполнителей), информация о которых имеется в свободном доступе (в частности, опубликована в печати, размещена на сайтах в сети "Интернет"). В целях соблюдения статьи 34 Бюджетного кодекса, Заказчиком принято решение при расчете цены договора использовать минимальное ценовое предложение.</t>
  </si>
  <si>
    <t xml:space="preserve"> Обоснование начальной (максимальной) цены Договора</t>
  </si>
  <si>
    <t>Пиложение №1
к техническому заданию</t>
  </si>
  <si>
    <t>Минимальная цена за единицу изм. (руб.)</t>
  </si>
  <si>
    <t>И.о. начальника контрактной службы</t>
  </si>
  <si>
    <t>усл ед.</t>
  </si>
  <si>
    <t>Услуги по размещению наружной, таргетированной и контекстной рекламы</t>
  </si>
  <si>
    <t xml:space="preserve">на Оказание  услуг по размещению наружной, таргетированной и контекстной рекламы
</t>
  </si>
  <si>
    <t>73.11.19.000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</si>
</sst>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952500</xdr:rowOff>
    </xdr:from>
    <xdr:to>
      <xdr:col>11</xdr:col>
      <xdr:colOff>0</xdr:colOff>
      <xdr:row>5</xdr:row>
      <xdr:rowOff>1314450</xdr:rowOff>
    </xdr:to>
    <xdr:pic>
      <xdr:nvPicPr>
        <xdr:cNvPr id="1357" name="Picture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2857500"/>
          <a:ext cx="1162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5</xdr:row>
      <xdr:rowOff>923925</xdr:rowOff>
    </xdr:from>
    <xdr:to>
      <xdr:col>9</xdr:col>
      <xdr:colOff>1019175</xdr:colOff>
      <xdr:row>5</xdr:row>
      <xdr:rowOff>1362075</xdr:rowOff>
    </xdr:to>
    <xdr:pic>
      <xdr:nvPicPr>
        <xdr:cNvPr id="1358" name="Picture 2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289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5</xdr:row>
      <xdr:rowOff>1066800</xdr:rowOff>
    </xdr:from>
    <xdr:to>
      <xdr:col>11</xdr:col>
      <xdr:colOff>2247900</xdr:colOff>
      <xdr:row>5</xdr:row>
      <xdr:rowOff>1609725</xdr:rowOff>
    </xdr:to>
    <xdr:pic>
      <xdr:nvPicPr>
        <xdr:cNvPr id="1359" name="Picture 5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97180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361950</xdr:colOff>
      <xdr:row>5</xdr:row>
      <xdr:rowOff>695325</xdr:rowOff>
    </xdr:from>
    <xdr:to>
      <xdr:col>11</xdr:col>
      <xdr:colOff>514350</xdr:colOff>
      <xdr:row>5</xdr:row>
      <xdr:rowOff>923925</xdr:rowOff>
    </xdr:to>
    <xdr:pic>
      <xdr:nvPicPr>
        <xdr:cNvPr id="1360" name="Picture 6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6003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zoomScale="87" zoomScaleNormal="87" zoomScaleSheetLayoutView="70" workbookViewId="0">
      <selection activeCell="C8" sqref="C8:H8"/>
    </sheetView>
  </sheetViews>
  <sheetFormatPr defaultColWidth="9.140625" defaultRowHeight="15" x14ac:dyDescent="0.2"/>
  <cols>
    <col min="1" max="1" width="5.28515625" style="1" customWidth="1"/>
    <col min="2" max="2" width="19.85546875" style="1" customWidth="1"/>
    <col min="3" max="3" width="42.28515625" style="2" customWidth="1"/>
    <col min="4" max="4" width="8.140625" style="1" customWidth="1"/>
    <col min="5" max="5" width="10.28515625" style="1" customWidth="1"/>
    <col min="6" max="6" width="17.28515625" style="1" customWidth="1"/>
    <col min="7" max="8" width="15.5703125" style="1" customWidth="1"/>
    <col min="9" max="9" width="14.140625" style="1" customWidth="1"/>
    <col min="10" max="10" width="17.140625" style="1" customWidth="1"/>
    <col min="11" max="11" width="17.7109375" style="1" customWidth="1"/>
    <col min="12" max="12" width="34.140625" style="1" hidden="1" customWidth="1"/>
    <col min="13" max="13" width="15" style="1" hidden="1" customWidth="1"/>
    <col min="14" max="14" width="14.28515625" style="1" customWidth="1"/>
    <col min="15" max="15" width="20.140625" style="1" customWidth="1"/>
    <col min="16" max="16" width="12.140625" style="3" hidden="1" customWidth="1"/>
    <col min="17" max="17" width="15.28515625" style="1" hidden="1" customWidth="1"/>
    <col min="18" max="18" width="0" style="1" hidden="1" customWidth="1"/>
    <col min="19" max="19" width="11.28515625" style="3" bestFit="1" customWidth="1"/>
    <col min="20" max="20" width="12.140625" style="3" customWidth="1"/>
    <col min="21" max="16384" width="9.140625" style="1"/>
  </cols>
  <sheetData>
    <row r="1" spans="1:21" ht="33" customHeight="1" x14ac:dyDescent="0.2">
      <c r="A1" s="36" t="s">
        <v>25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21" ht="16.5" customHeight="1" x14ac:dyDescent="0.2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"/>
      <c r="R2" s="4"/>
      <c r="S2" s="23"/>
    </row>
    <row r="3" spans="1:21" ht="37.5" customHeight="1" x14ac:dyDescent="0.2">
      <c r="A3" s="41" t="s">
        <v>30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"/>
      <c r="R3" s="4"/>
      <c r="S3" s="23"/>
    </row>
    <row r="4" spans="1:21" ht="75" customHeight="1" x14ac:dyDescent="0.2">
      <c r="A4" s="48" t="s">
        <v>23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21" ht="44.25" customHeight="1" x14ac:dyDescent="0.2">
      <c r="A5" s="34" t="s">
        <v>0</v>
      </c>
      <c r="B5" s="34" t="s">
        <v>17</v>
      </c>
      <c r="C5" s="34" t="s">
        <v>11</v>
      </c>
      <c r="D5" s="38" t="s">
        <v>1</v>
      </c>
      <c r="E5" s="38" t="s">
        <v>2</v>
      </c>
      <c r="F5" s="34" t="s">
        <v>3</v>
      </c>
      <c r="G5" s="34"/>
      <c r="H5" s="34"/>
      <c r="I5" s="39" t="s">
        <v>4</v>
      </c>
      <c r="J5" s="39"/>
      <c r="K5" s="39"/>
      <c r="L5" s="38" t="s">
        <v>10</v>
      </c>
      <c r="M5" s="38"/>
      <c r="N5" s="38"/>
      <c r="O5" s="38"/>
    </row>
    <row r="6" spans="1:21" ht="102" customHeight="1" x14ac:dyDescent="0.2">
      <c r="A6" s="34"/>
      <c r="B6" s="34"/>
      <c r="C6" s="34"/>
      <c r="D6" s="38"/>
      <c r="E6" s="38"/>
      <c r="F6" s="27" t="s">
        <v>18</v>
      </c>
      <c r="G6" s="27" t="s">
        <v>19</v>
      </c>
      <c r="H6" s="27" t="s">
        <v>20</v>
      </c>
      <c r="I6" s="7" t="s">
        <v>5</v>
      </c>
      <c r="J6" s="7" t="s">
        <v>6</v>
      </c>
      <c r="K6" s="7" t="s">
        <v>14</v>
      </c>
      <c r="L6" s="8" t="s">
        <v>12</v>
      </c>
      <c r="M6" s="7" t="s">
        <v>7</v>
      </c>
      <c r="N6" s="7" t="s">
        <v>26</v>
      </c>
      <c r="O6" s="7" t="s">
        <v>8</v>
      </c>
      <c r="P6" s="44"/>
      <c r="Q6" s="44"/>
    </row>
    <row r="7" spans="1:21" ht="34.5" customHeight="1" x14ac:dyDescent="0.2">
      <c r="A7" s="9">
        <v>1</v>
      </c>
      <c r="B7" s="30" t="s">
        <v>31</v>
      </c>
      <c r="C7" s="31" t="s">
        <v>29</v>
      </c>
      <c r="D7" s="32">
        <v>1</v>
      </c>
      <c r="E7" s="33" t="s">
        <v>28</v>
      </c>
      <c r="F7" s="50">
        <v>1940000</v>
      </c>
      <c r="G7" s="50">
        <v>2200000</v>
      </c>
      <c r="H7" s="50">
        <v>2150000</v>
      </c>
      <c r="I7" s="11">
        <f>AVERAGE(F7:H7)</f>
        <v>2096666.67</v>
      </c>
      <c r="J7" s="10">
        <f>SQRT(((SUM((POWER(F7-I7,2)),(POWER(G7-I7,2)),(POWER(H7-I7,2)),)))/(3-1))</f>
        <v>137961.35</v>
      </c>
      <c r="K7" s="10">
        <f t="shared" ref="K7" si="0">(J7/I7)*100</f>
        <v>6.58</v>
      </c>
      <c r="L7" s="12"/>
      <c r="M7" s="12"/>
      <c r="N7" s="50">
        <v>1940000</v>
      </c>
      <c r="O7" s="10">
        <f>N7*D7</f>
        <v>1940000</v>
      </c>
      <c r="Q7" s="13"/>
      <c r="U7" s="29"/>
    </row>
    <row r="8" spans="1:21" s="5" customFormat="1" ht="19.5" customHeight="1" x14ac:dyDescent="0.2">
      <c r="A8" s="14"/>
      <c r="B8" s="28"/>
      <c r="C8" s="45" t="s">
        <v>13</v>
      </c>
      <c r="D8" s="46"/>
      <c r="E8" s="46"/>
      <c r="F8" s="46"/>
      <c r="G8" s="46"/>
      <c r="H8" s="47"/>
      <c r="I8" s="18"/>
      <c r="J8" s="18"/>
      <c r="K8" s="18"/>
      <c r="L8" s="18"/>
      <c r="M8" s="18"/>
      <c r="N8" s="18"/>
      <c r="O8" s="15">
        <f>SUM(O7:O7)</f>
        <v>1940000</v>
      </c>
      <c r="P8" s="16"/>
      <c r="Q8" s="17"/>
      <c r="S8" s="22"/>
      <c r="T8" s="22"/>
    </row>
    <row r="9" spans="1:21" s="5" customFormat="1" ht="14.25" x14ac:dyDescent="0.2">
      <c r="C9" s="6"/>
      <c r="F9" s="19"/>
      <c r="G9" s="19"/>
      <c r="H9" s="19"/>
      <c r="I9" s="17"/>
      <c r="J9" s="17"/>
      <c r="K9" s="17"/>
      <c r="L9" s="17"/>
      <c r="M9" s="17"/>
      <c r="N9" s="17"/>
      <c r="O9" s="17"/>
      <c r="P9" s="16"/>
      <c r="Q9" s="17"/>
      <c r="S9" s="22"/>
      <c r="T9" s="22"/>
    </row>
    <row r="10" spans="1:21" s="5" customFormat="1" ht="14.25" x14ac:dyDescent="0.2">
      <c r="A10" s="42" t="s">
        <v>9</v>
      </c>
      <c r="B10" s="42"/>
      <c r="C10" s="42"/>
      <c r="D10" s="42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22"/>
      <c r="S10" s="22"/>
      <c r="T10" s="22"/>
    </row>
    <row r="11" spans="1:21" s="5" customFormat="1" ht="7.5" customHeight="1" x14ac:dyDescent="0.2">
      <c r="A11" s="20"/>
      <c r="B11" s="20"/>
      <c r="C11" s="21"/>
      <c r="D11" s="20"/>
      <c r="E11" s="20"/>
      <c r="P11" s="22"/>
      <c r="Q11" s="22"/>
      <c r="R11" s="22"/>
      <c r="S11" s="22"/>
      <c r="T11" s="22"/>
    </row>
    <row r="12" spans="1:21" ht="49.5" customHeight="1" x14ac:dyDescent="0.2">
      <c r="A12" s="35" t="s">
        <v>21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21" ht="15.75" x14ac:dyDescent="0.2">
      <c r="G13" s="24" t="s">
        <v>27</v>
      </c>
      <c r="K13" s="26" t="s">
        <v>22</v>
      </c>
    </row>
    <row r="14" spans="1:21" ht="15.75" x14ac:dyDescent="0.2">
      <c r="G14" s="25" t="s">
        <v>15</v>
      </c>
      <c r="K14" s="26"/>
    </row>
    <row r="15" spans="1:21" ht="15.75" x14ac:dyDescent="0.2">
      <c r="K15" s="26" t="s">
        <v>16</v>
      </c>
    </row>
    <row r="16" spans="1:21" ht="15.75" x14ac:dyDescent="0.2">
      <c r="K16" s="26"/>
    </row>
  </sheetData>
  <mergeCells count="16">
    <mergeCell ref="B5:B6"/>
    <mergeCell ref="A12:O12"/>
    <mergeCell ref="A1:O1"/>
    <mergeCell ref="D5:D6"/>
    <mergeCell ref="I5:K5"/>
    <mergeCell ref="L5:O5"/>
    <mergeCell ref="A2:P2"/>
    <mergeCell ref="A3:P3"/>
    <mergeCell ref="A10:P10"/>
    <mergeCell ref="P6:Q6"/>
    <mergeCell ref="C5:C6"/>
    <mergeCell ref="E5:E6"/>
    <mergeCell ref="F5:H5"/>
    <mergeCell ref="A5:A6"/>
    <mergeCell ref="C8:H8"/>
    <mergeCell ref="A4:O4"/>
  </mergeCells>
  <phoneticPr fontId="0" type="noConversion"/>
  <pageMargins left="0.23622047244094491" right="0.23622047244094491" top="0" bottom="0" header="0.31496062992125984" footer="0.31496062992125984"/>
  <pageSetup paperSize="9" scale="65" orientation="landscape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Александра Ю. Ништа</cp:lastModifiedBy>
  <cp:lastPrinted>2026-05-06T13:13:02Z</cp:lastPrinted>
  <dcterms:created xsi:type="dcterms:W3CDTF">2009-03-30T06:05:33Z</dcterms:created>
  <dcterms:modified xsi:type="dcterms:W3CDTF">2026-05-20T10:36:58Z</dcterms:modified>
</cp:coreProperties>
</file>