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одъемник  стреловой самоходный" sheetId="1" state="visible" r:id="rId2"/>
  </sheets>
  <definedNames>
    <definedName function="false" hidden="false" localSheetId="0" name="_xlnm.Print_Area" vbProcedure="false">'Подъемник  стреловой самоходный'!$A$1:$I$59</definedName>
    <definedName function="false" hidden="false" localSheetId="0" name="_xlnm.Print_Titles" vbProcedure="false">'Подъемник  стреловой самоходный'!$15:$15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<sst xmlns="http://schemas.openxmlformats.org/spreadsheetml/2006/main" count="183" uniqueCount="113">
  <si>
    <t xml:space="preserve">Приложение 1 к Техническим требованиями</t>
  </si>
  <si>
    <t xml:space="preserve">ОКПД2 45.20.23.000. Выполнение работ по ремонту спецтехники,
 Для нужд филиала «Электрические сети ЕАО»</t>
  </si>
  <si>
    <t xml:space="preserve">ПСКБМ-1 на базе КАМАЗ-4326 5, гос. номер А205МО79, инв. №ЕО0044758</t>
  </si>
  <si>
    <t xml:space="preserve">Кап. ремонт Подъемника стреловой самоходный 481230-9 (ПСС-131.22Э) на шасси КАМАЗ 43502-Д5 А827ВР 79</t>
  </si>
  <si>
    <t xml:space="preserve">(наименование стройки)</t>
  </si>
  <si>
    <t xml:space="preserve">ЛОКАЛЬНЫЙ РЕСУРСНЫЙ СМЕТНЫЙ РАСЧЕТ № 1</t>
  </si>
  <si>
    <t xml:space="preserve">(локальная смета)</t>
  </si>
  <si>
    <t xml:space="preserve">Капитальный ремонт ПСКБМ-1 на базе КАМАЗ-4326 5, гос. номер А205МО79, инв. №ЕО0044758</t>
  </si>
  <si>
    <t xml:space="preserve">на Подъемник  стреловой самоходный А 827 ВР 79, Кап. ремонт Подъемника стреловой самоходный 481230-9 (ПСС-131.22Э) на шасси КАМАЗ 43502-Д5 А827ВР 79</t>
  </si>
  <si>
    <t xml:space="preserve">(наименование работ и затрат, наименование объекта)</t>
  </si>
  <si>
    <t xml:space="preserve">Сметная стоимость</t>
  </si>
  <si>
    <t xml:space="preserve">руб.</t>
  </si>
  <si>
    <t xml:space="preserve">№ п/п</t>
  </si>
  <si>
    <t xml:space="preserve">Обоснование</t>
  </si>
  <si>
    <t xml:space="preserve">Наименование работ и затрат</t>
  </si>
  <si>
    <t xml:space="preserve">Единица измерения</t>
  </si>
  <si>
    <t xml:space="preserve">Количество</t>
  </si>
  <si>
    <t xml:space="preserve">Сметная стоимость в текущих (прогнозных) ценах, руб.</t>
  </si>
  <si>
    <t xml:space="preserve">на ед.</t>
  </si>
  <si>
    <t xml:space="preserve">Всего</t>
  </si>
  <si>
    <t xml:space="preserve">Раздел 1. Капитальный  ремонт</t>
  </si>
  <si>
    <t xml:space="preserve">1</t>
  </si>
  <si>
    <t xml:space="preserve">расчет стоимости</t>
  </si>
  <si>
    <t xml:space="preserve">Демонтаж/монтаж запасного
Колеса</t>
  </si>
  <si>
    <t xml:space="preserve">единица работы</t>
  </si>
  <si>
    <t xml:space="preserve">Демонтаж/монтаж люльки автоподъемника</t>
  </si>
  <si>
    <t xml:space="preserve">2</t>
  </si>
  <si>
    <t xml:space="preserve">Демонтаж/монтаж аутригера </t>
  </si>
  <si>
    <t xml:space="preserve">Демонтаж/монтаж стрелы</t>
  </si>
  <si>
    <t xml:space="preserve">3</t>
  </si>
  <si>
    <t xml:space="preserve">Демонтаж/монтаж стрелы </t>
  </si>
  <si>
    <t xml:space="preserve">Разбор, сбор стрелы</t>
  </si>
  <si>
    <t xml:space="preserve">4</t>
  </si>
  <si>
    <t xml:space="preserve">Ремонт гидроцилиндра</t>
  </si>
  <si>
    <t xml:space="preserve">5</t>
  </si>
  <si>
    <t xml:space="preserve">Замена скользячек секции стрелы</t>
  </si>
  <si>
    <t xml:space="preserve">6</t>
  </si>
  <si>
    <t xml:space="preserve">Ремонт крепления гидроцилиндра телескопирования</t>
  </si>
  <si>
    <t xml:space="preserve">7</t>
  </si>
  <si>
    <t xml:space="preserve">Замена каната телескопирования</t>
  </si>
  <si>
    <t xml:space="preserve">8</t>
  </si>
  <si>
    <t xml:space="preserve">Замена остекления кабины</t>
  </si>
  <si>
    <t xml:space="preserve">9</t>
  </si>
  <si>
    <t xml:space="preserve">Демонтаж/монтаж редуктора
Поворота</t>
  </si>
  <si>
    <t xml:space="preserve">10</t>
  </si>
  <si>
    <t xml:space="preserve">Ремонт редуктора поворота</t>
  </si>
  <si>
    <t xml:space="preserve">11</t>
  </si>
  <si>
    <t xml:space="preserve">Замена каната грузового</t>
  </si>
  <si>
    <t xml:space="preserve">Демонтаж/монтаж редуктора поворота</t>
  </si>
  <si>
    <t xml:space="preserve">12</t>
  </si>
  <si>
    <t xml:space="preserve">Демонтаж/монтаж бура</t>
  </si>
  <si>
    <t xml:space="preserve">13</t>
  </si>
  <si>
    <t xml:space="preserve">Демонтаж/монтаж гидроцилиндра отжима</t>
  </si>
  <si>
    <t xml:space="preserve">Послеремонтное полное техническое освидетельствование</t>
  </si>
  <si>
    <t xml:space="preserve">14</t>
  </si>
  <si>
    <t xml:space="preserve">Ремонт гидроцилиндра отжима</t>
  </si>
  <si>
    <t xml:space="preserve">15</t>
  </si>
  <si>
    <t xml:space="preserve">Демонтаж/монтаж вращающего соединения</t>
  </si>
  <si>
    <t xml:space="preserve">16</t>
  </si>
  <si>
    <t xml:space="preserve">Ремонт вращающегося соединения</t>
  </si>
  <si>
    <t xml:space="preserve">17</t>
  </si>
  <si>
    <t xml:space="preserve">Ремонт металлоконструкций
ПСКБМ-1</t>
  </si>
  <si>
    <t xml:space="preserve">18</t>
  </si>
  <si>
    <t xml:space="preserve">Диагностика, монтаж, ремонт и
настройка ограничителя пре-
дельного груза ОПГ11-08 подъ-
ёмника ПСКБМ-1, гос. №А 205
МО 79 RUS, рег. №Т-230</t>
  </si>
  <si>
    <t xml:space="preserve">19</t>
  </si>
  <si>
    <t xml:space="preserve">Диагностика, монтаж, ремонт и
настройка ограничителя грузо-
подъёмности ОГМ240 крана
СКБМ-1, гос. №А 205 МО 79
RUS, рег. №Т-230</t>
  </si>
  <si>
    <t xml:space="preserve">20</t>
  </si>
  <si>
    <t xml:space="preserve">Диагностика и ремонт ограни-
чителя подъёма стрелы подъ-
ёмника ПСКБМ-1, гос. №А 205
МО 79 RUS, рег. №КР-8212</t>
  </si>
  <si>
    <t xml:space="preserve">21</t>
  </si>
  <si>
    <t xml:space="preserve">Диагностика и ремонт ограни-
чителя поворота подъёмника
ПСКБМ-1, гос. NoА 205 МО 79
RUS, рег. NoКР-8212</t>
  </si>
  <si>
    <t xml:space="preserve">22</t>
  </si>
  <si>
    <t xml:space="preserve">Диагностика и ремонт устрой-
ства блокировки подъёма и
поворота стрелы при невыстав-
ленных опорах подъёмника
ПСКБМ-1, гос. NoА 205 МО 79
RUS, рег. NoКР-8212</t>
  </si>
  <si>
    <t xml:space="preserve">23</t>
  </si>
  <si>
    <t xml:space="preserve">Монтаж, подключение кнопок
звукового сигнала и стоп-
двигателя подъёмника ПСКБМ-
1, гос. NoА 205 МО 79 RUS, рег.
NoКР-8212</t>
  </si>
  <si>
    <t xml:space="preserve">24</t>
  </si>
  <si>
    <t xml:space="preserve">Монтаж, подключение ограни-
чителя высоты подъёма гака
СКБМ-1, гос. NoА 205 МО 79
RUS, рег. NoКР-8212</t>
  </si>
  <si>
    <t xml:space="preserve">25</t>
  </si>
  <si>
    <t xml:space="preserve">Демонтаж старого и монтаж и
подключение нового кабеля по
стреле подъёмника ПСКБМ-1,
гос. NoА 205 МО 79 RUS, рег.
NoКР-8212</t>
  </si>
  <si>
    <t xml:space="preserve">Итоги по разделу 1 Капитальный  ремонт :</t>
  </si>
  <si>
    <t xml:space="preserve">Раздел 2. Запасные части</t>
  </si>
  <si>
    <t xml:space="preserve">ТЦ_91.06.06_77_7722753969_20.03.2026_02_1.2</t>
  </si>
  <si>
    <t xml:space="preserve">Ограничитель предельного груза
ОПГ11-05</t>
  </si>
  <si>
    <t xml:space="preserve">шт</t>
  </si>
  <si>
    <t xml:space="preserve">Подшипник 7210 ГОСТ333-79</t>
  </si>
  <si>
    <t xml:space="preserve">ТЦ_91.06.06_77_7722753969_20.03.2026_02_1.3</t>
  </si>
  <si>
    <t xml:space="preserve">Система приборов безопасности
ОГМ240</t>
  </si>
  <si>
    <t xml:space="preserve">Подшипник 7207 ГОСТ333-79</t>
  </si>
  <si>
    <t xml:space="preserve">ТЦ_91.06.06_77_7722753969_20.03.2026_02_1.4</t>
  </si>
  <si>
    <t xml:space="preserve">Ограничитель поворота КУ-701</t>
  </si>
  <si>
    <t xml:space="preserve">Подшипник 80210 ГОСТ7242-81</t>
  </si>
  <si>
    <t xml:space="preserve">ТЦ_91.06.06_77_7722753969_20.03.2026_02_1.5</t>
  </si>
  <si>
    <t xml:space="preserve">Ограничитель подъёма крюка ОПК-1</t>
  </si>
  <si>
    <t xml:space="preserve">Подшипник 80213 ГОСТ7242-81</t>
  </si>
  <si>
    <t xml:space="preserve">ТЦ_91.06.06_77_7722753969_20.03.2026_02_1.6</t>
  </si>
  <si>
    <t xml:space="preserve">Провод ПВ3 1*2,5, ГОСТ</t>
  </si>
  <si>
    <t xml:space="preserve">Подшипник 26312К ГОСТ831-75</t>
  </si>
  <si>
    <t xml:space="preserve">ТЦ_91.06.06_77_7722753969_20.03.2026_02_1.7</t>
  </si>
  <si>
    <t xml:space="preserve">Кабель РПШ 7*2,5</t>
  </si>
  <si>
    <t xml:space="preserve">Уплотнения поршня диаметром 80 мм</t>
  </si>
  <si>
    <t xml:space="preserve">ТЦ_91.06.06_77_7722753969_20.03.2026_02_1.8</t>
  </si>
  <si>
    <t xml:space="preserve">Канат грузовой , д. 12 мм</t>
  </si>
  <si>
    <t xml:space="preserve">Уплотнения штока диаметром 60 мм</t>
  </si>
  <si>
    <t xml:space="preserve">ТЦ_91.06.06_77_7722753969_20.03.2026_02_1.9</t>
  </si>
  <si>
    <r>
      <rPr>
        <sz val="8"/>
        <color rgb="FF000000"/>
        <rFont val="Arial"/>
        <family val="0"/>
        <charset val="204"/>
      </rPr>
      <t xml:space="preserve">Масло гидравлическое </t>
    </r>
    <r>
      <rPr>
        <sz val="8"/>
        <color rgb="FF000000"/>
        <rFont val="Arial"/>
        <family val="0"/>
        <charset val="1"/>
      </rPr>
      <t xml:space="preserve"> ВМГЗ - 45 </t>
    </r>
  </si>
  <si>
    <t xml:space="preserve">л</t>
  </si>
  <si>
    <t xml:space="preserve">Уплотнения поршня диаметром 70 мм</t>
  </si>
  <si>
    <t xml:space="preserve">  Итого по разделу 2 Запасные части</t>
  </si>
  <si>
    <t xml:space="preserve">Итого прямые затраты по разделу в текущих ценах</t>
  </si>
  <si>
    <t xml:space="preserve">     Итого</t>
  </si>
  <si>
    <t xml:space="preserve">          В том числе:</t>
  </si>
  <si>
    <t xml:space="preserve">     НДС 22%</t>
  </si>
  <si>
    <t xml:space="preserve">     НДС 20%</t>
  </si>
  <si>
    <t xml:space="preserve">  ВСЕГО по смете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</si>
</sst>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.00"/>
    <numFmt numFmtId="167" formatCode="0"/>
  </numFmts>
  <fonts count="1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Arial"/>
      <family val="0"/>
      <charset val="204"/>
    </font>
    <font>
      <b val="true"/>
      <sz val="11"/>
      <color rgb="FF000000"/>
      <name val="Arial"/>
      <family val="2"/>
      <charset val="1"/>
    </font>
    <font>
      <sz val="11"/>
      <color rgb="FF000000"/>
      <name val="Calibri"/>
      <family val="0"/>
      <charset val="204"/>
    </font>
    <font>
      <b val="true"/>
      <sz val="8"/>
      <color rgb="FF000000"/>
      <name val="Arial"/>
      <family val="0"/>
      <charset val="204"/>
    </font>
    <font>
      <b val="true"/>
      <i val="true"/>
      <sz val="11"/>
      <color rgb="FF000000"/>
      <name val="Arial"/>
      <family val="2"/>
      <charset val="1"/>
    </font>
    <font>
      <sz val="10"/>
      <name val="Arial"/>
      <family val="0"/>
      <charset val="204"/>
    </font>
    <font>
      <i val="true"/>
      <sz val="8"/>
      <name val="Arial"/>
      <family val="0"/>
      <charset val="204"/>
    </font>
    <font>
      <b val="true"/>
      <sz val="14"/>
      <name val="Arial"/>
      <family val="0"/>
      <charset val="204"/>
    </font>
    <font>
      <sz val="8"/>
      <name val="Arial"/>
      <family val="0"/>
      <charset val="204"/>
    </font>
    <font>
      <sz val="9"/>
      <color rgb="FF000000"/>
      <name val="Arial"/>
      <family val="0"/>
      <charset val="204"/>
    </font>
    <font>
      <b val="true"/>
      <sz val="10"/>
      <color rgb="FF000000"/>
      <name val="Arial"/>
      <family val="0"/>
      <charset val="204"/>
    </font>
    <font>
      <b val="true"/>
      <sz val="9"/>
      <color rgb="FF000000"/>
      <name val="Arial"/>
      <family val="0"/>
      <charset val="1"/>
    </font>
    <font>
      <sz val="8"/>
      <color rgb="FF000000"/>
      <name val="Arial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3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5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4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7" fillId="2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7" fillId="2" borderId="4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5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4" fillId="2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4" fillId="2" borderId="4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4" fillId="2" borderId="4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6777216"/>
  <sheetViews>
    <sheetView showFormulas="false" showGridLines="true" showRowColHeaders="true" showZeros="true" rightToLeft="false" tabSelected="true" showOutlineSymbols="true" defaultGridColor="true" view="normal" topLeftCell="A46" colorId="64" zoomScale="100" zoomScaleNormal="100" zoomScalePageLayoutView="100" workbookViewId="0">
      <selection pane="topLeft" activeCell="C44" activeCellId="0" sqref="C44"/>
    </sheetView>
  </sheetViews>
  <sheetFormatPr defaultColWidth="9.1484375" defaultRowHeight="12.8" zeroHeight="false" outlineLevelRow="0" outlineLevelCol="0"/>
  <cols>
    <col collapsed="false" customWidth="true" hidden="false" outlineLevel="0" max="1" min="1" style="1" width="9"/>
    <col collapsed="false" customWidth="true" hidden="false" outlineLevel="0" max="2" min="2" style="1" width="15.43"/>
    <col collapsed="false" customWidth="true" hidden="false" outlineLevel="0" max="4" min="3" style="1" width="10.42"/>
    <col collapsed="false" customWidth="true" hidden="false" outlineLevel="0" max="5" min="5" style="1" width="15.15"/>
    <col collapsed="false" customWidth="true" hidden="false" outlineLevel="0" max="6" min="6" style="1" width="14.06"/>
    <col collapsed="false" customWidth="true" hidden="false" outlineLevel="0" max="7" min="7" style="1" width="10.14"/>
    <col collapsed="false" customWidth="true" hidden="false" outlineLevel="0" max="8" min="8" style="1" width="14.87"/>
    <col collapsed="false" customWidth="true" hidden="false" outlineLevel="0" max="9" min="9" style="1" width="15.58"/>
    <col collapsed="false" customWidth="true" hidden="false" outlineLevel="0" max="12" min="10" style="1" width="8.71"/>
    <col collapsed="false" customWidth="true" hidden="true" outlineLevel="0" max="16" min="13" style="2" width="50"/>
    <col collapsed="false" customWidth="true" hidden="true" outlineLevel="0" max="21" min="17" style="2" width="54.14"/>
    <col collapsed="false" customWidth="true" hidden="true" outlineLevel="0" max="53" min="22" style="2" width="180.29"/>
    <col collapsed="false" customWidth="true" hidden="true" outlineLevel="0" max="58" min="54" style="2" width="52.14"/>
    <col collapsed="false" customWidth="true" hidden="true" outlineLevel="0" max="70" min="59" style="2" width="130.29"/>
    <col collapsed="false" customWidth="true" hidden="true" outlineLevel="0" max="71" min="71" style="2" width="180.29"/>
    <col collapsed="false" customWidth="true" hidden="true" outlineLevel="0" max="72" min="72" style="2" width="34.14"/>
    <col collapsed="false" customWidth="true" hidden="true" outlineLevel="0" max="78" min="73" style="2" width="103.29"/>
    <col collapsed="false" customWidth="false" hidden="false" outlineLevel="0" max="16377" min="85" style="1" width="9.14"/>
    <col collapsed="false" customWidth="true" hidden="false" outlineLevel="0" max="16383" min="16378" style="1" width="11.53"/>
    <col collapsed="false" customWidth="true" hidden="false" outlineLevel="0" max="16384" min="16384" style="3" width="11.53"/>
  </cols>
  <sheetData>
    <row r="1" s="6" customFormat="true" ht="13.8" hidden="false" customHeight="false" outlineLevel="0" collapsed="false">
      <c r="A1" s="4"/>
      <c r="B1" s="4"/>
      <c r="C1" s="4"/>
      <c r="D1" s="4"/>
      <c r="E1" s="4"/>
      <c r="F1" s="4"/>
      <c r="G1" s="4"/>
      <c r="H1" s="4"/>
      <c r="I1" s="5" t="s">
        <v>0</v>
      </c>
      <c r="CA1" s="3"/>
      <c r="CB1" s="3"/>
      <c r="CC1" s="3"/>
      <c r="CD1" s="3"/>
      <c r="CE1" s="3"/>
      <c r="CF1" s="3"/>
      <c r="XFD1" s="3"/>
    </row>
    <row r="2" s="6" customFormat="true" ht="29.1" hidden="false" customHeight="true" outlineLevel="0" collapsed="false">
      <c r="A2" s="7"/>
      <c r="B2" s="7"/>
      <c r="C2" s="7"/>
      <c r="D2" s="8"/>
      <c r="E2" s="4"/>
      <c r="F2" s="4"/>
      <c r="G2" s="8"/>
      <c r="H2" s="4"/>
      <c r="I2" s="9" t="s">
        <v>1</v>
      </c>
      <c r="CA2" s="3"/>
      <c r="CB2" s="3"/>
      <c r="CC2" s="3"/>
      <c r="CD2" s="3"/>
      <c r="CE2" s="3"/>
      <c r="CF2" s="3"/>
      <c r="XFD2" s="3"/>
    </row>
    <row r="3" s="6" customFormat="true" ht="11.25" hidden="false" customHeight="true" outlineLevel="0" collapsed="false">
      <c r="A3" s="10"/>
      <c r="B3" s="10"/>
      <c r="C3" s="10"/>
      <c r="D3" s="10"/>
      <c r="E3" s="4"/>
      <c r="F3" s="4"/>
      <c r="G3" s="11"/>
      <c r="H3" s="4"/>
      <c r="I3" s="11"/>
      <c r="CA3" s="3"/>
      <c r="CB3" s="3"/>
      <c r="CC3" s="3"/>
      <c r="CD3" s="3"/>
      <c r="CE3" s="3"/>
      <c r="CF3" s="3"/>
      <c r="XFD3" s="3"/>
    </row>
    <row r="4" s="6" customFormat="true" ht="13.8" hidden="false" customHeight="true" outlineLevel="0" collapsed="false">
      <c r="A4" s="12" t="s">
        <v>2</v>
      </c>
      <c r="B4" s="12"/>
      <c r="C4" s="12"/>
      <c r="D4" s="12"/>
      <c r="E4" s="12"/>
      <c r="F4" s="12"/>
      <c r="G4" s="12"/>
      <c r="H4" s="12"/>
      <c r="I4" s="12"/>
      <c r="V4" s="13" t="s">
        <v>3</v>
      </c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CA4" s="3"/>
      <c r="CB4" s="3"/>
      <c r="CC4" s="3"/>
      <c r="CD4" s="3"/>
      <c r="CE4" s="3"/>
      <c r="CF4" s="3"/>
      <c r="XFD4" s="3"/>
    </row>
    <row r="5" s="6" customFormat="true" ht="13.8" hidden="false" customHeight="false" outlineLevel="0" collapsed="false">
      <c r="A5" s="14" t="s">
        <v>4</v>
      </c>
      <c r="B5" s="14"/>
      <c r="C5" s="14"/>
      <c r="D5" s="14"/>
      <c r="E5" s="14"/>
      <c r="F5" s="14"/>
      <c r="G5" s="14"/>
      <c r="H5" s="14"/>
      <c r="I5" s="14"/>
      <c r="CA5" s="3"/>
      <c r="CB5" s="3"/>
      <c r="CC5" s="3"/>
      <c r="CD5" s="3"/>
      <c r="CE5" s="3"/>
      <c r="CF5" s="3"/>
      <c r="XFD5" s="3"/>
    </row>
    <row r="6" s="6" customFormat="true" ht="23.1" hidden="false" customHeight="true" outlineLevel="0" collapsed="false">
      <c r="A6" s="15" t="s">
        <v>5</v>
      </c>
      <c r="B6" s="15"/>
      <c r="C6" s="15"/>
      <c r="D6" s="15"/>
      <c r="E6" s="15"/>
      <c r="F6" s="15"/>
      <c r="G6" s="15"/>
      <c r="H6" s="15"/>
      <c r="I6" s="15"/>
      <c r="CA6" s="3"/>
      <c r="CB6" s="3"/>
      <c r="CC6" s="3"/>
      <c r="CD6" s="3"/>
      <c r="CE6" s="3"/>
      <c r="CF6" s="3"/>
      <c r="XFD6" s="3"/>
    </row>
    <row r="7" s="6" customFormat="true" ht="21" hidden="false" customHeight="true" outlineLevel="0" collapsed="false">
      <c r="A7" s="16" t="s">
        <v>6</v>
      </c>
      <c r="B7" s="16"/>
      <c r="C7" s="16"/>
      <c r="D7" s="16"/>
      <c r="E7" s="16"/>
      <c r="F7" s="16"/>
      <c r="G7" s="16"/>
      <c r="H7" s="16"/>
      <c r="I7" s="16"/>
      <c r="CA7" s="3"/>
      <c r="CB7" s="3"/>
      <c r="CC7" s="3"/>
      <c r="CD7" s="3"/>
      <c r="CE7" s="3"/>
      <c r="CF7" s="3"/>
      <c r="XFD7" s="3"/>
    </row>
    <row r="8" s="6" customFormat="true" ht="23.85" hidden="false" customHeight="true" outlineLevel="0" collapsed="false">
      <c r="A8" s="17" t="s">
        <v>7</v>
      </c>
      <c r="B8" s="17"/>
      <c r="C8" s="17"/>
      <c r="D8" s="17"/>
      <c r="E8" s="17"/>
      <c r="F8" s="17"/>
      <c r="G8" s="17"/>
      <c r="H8" s="17"/>
      <c r="I8" s="17"/>
      <c r="AL8" s="13" t="s">
        <v>8</v>
      </c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CA8" s="3"/>
      <c r="CB8" s="3"/>
      <c r="CC8" s="3"/>
      <c r="CD8" s="3"/>
      <c r="CE8" s="3"/>
      <c r="CF8" s="3"/>
      <c r="XFD8" s="3"/>
    </row>
    <row r="9" s="6" customFormat="true" ht="15.75" hidden="false" customHeight="true" outlineLevel="0" collapsed="false">
      <c r="A9" s="16" t="s">
        <v>9</v>
      </c>
      <c r="B9" s="16"/>
      <c r="C9" s="16"/>
      <c r="D9" s="16"/>
      <c r="E9" s="16"/>
      <c r="F9" s="16"/>
      <c r="G9" s="16"/>
      <c r="H9" s="16"/>
      <c r="I9" s="16"/>
      <c r="CA9" s="3"/>
      <c r="CB9" s="3"/>
      <c r="CC9" s="3"/>
      <c r="CD9" s="3"/>
      <c r="CE9" s="3"/>
      <c r="CF9" s="3"/>
      <c r="XFD9" s="3"/>
    </row>
    <row r="10" s="6" customFormat="true" ht="12.75" hidden="false" customHeight="true" outlineLevel="0" collapsed="false">
      <c r="B10" s="18" t="s">
        <v>10</v>
      </c>
      <c r="C10" s="18"/>
      <c r="D10" s="19"/>
      <c r="E10" s="20" t="n">
        <v>2788346.6</v>
      </c>
      <c r="F10" s="21" t="s">
        <v>11</v>
      </c>
      <c r="G10" s="18"/>
      <c r="H10" s="18"/>
      <c r="I10" s="18"/>
      <c r="CA10" s="3"/>
      <c r="CB10" s="3"/>
      <c r="CC10" s="3"/>
      <c r="CD10" s="3"/>
      <c r="CE10" s="3"/>
      <c r="CF10" s="3"/>
      <c r="XFD10" s="3"/>
    </row>
    <row r="11" s="6" customFormat="true" ht="12.75" hidden="false" customHeight="true" outlineLevel="0" collapsed="false">
      <c r="A11" s="22"/>
      <c r="B11" s="22"/>
      <c r="C11" s="4"/>
      <c r="D11" s="22"/>
      <c r="E11" s="23"/>
      <c r="F11" s="24"/>
      <c r="G11" s="25"/>
      <c r="H11" s="22"/>
      <c r="I11" s="22"/>
      <c r="CA11" s="3"/>
      <c r="CB11" s="3"/>
      <c r="CC11" s="3"/>
      <c r="CD11" s="3"/>
      <c r="CE11" s="3"/>
      <c r="CF11" s="3"/>
      <c r="XFD11" s="3"/>
    </row>
    <row r="12" s="6" customFormat="true" ht="36" hidden="false" customHeight="true" outlineLevel="0" collapsed="false">
      <c r="A12" s="26" t="s">
        <v>12</v>
      </c>
      <c r="B12" s="26" t="s">
        <v>13</v>
      </c>
      <c r="C12" s="26" t="s">
        <v>14</v>
      </c>
      <c r="D12" s="26"/>
      <c r="E12" s="26"/>
      <c r="F12" s="26" t="s">
        <v>15</v>
      </c>
      <c r="G12" s="26" t="s">
        <v>16</v>
      </c>
      <c r="H12" s="26" t="s">
        <v>17</v>
      </c>
      <c r="I12" s="26"/>
      <c r="CA12" s="3"/>
      <c r="CB12" s="3"/>
      <c r="CC12" s="3"/>
      <c r="CD12" s="3"/>
      <c r="CE12" s="3"/>
      <c r="CF12" s="3"/>
      <c r="XFD12" s="3"/>
    </row>
    <row r="13" s="6" customFormat="true" ht="36.75" hidden="false" customHeight="true" outlineLevel="0" collapsed="false">
      <c r="A13" s="26"/>
      <c r="B13" s="26"/>
      <c r="C13" s="26"/>
      <c r="D13" s="26"/>
      <c r="E13" s="26"/>
      <c r="F13" s="26"/>
      <c r="G13" s="26"/>
      <c r="H13" s="26" t="s">
        <v>18</v>
      </c>
      <c r="I13" s="26" t="s">
        <v>19</v>
      </c>
      <c r="CA13" s="3"/>
      <c r="CB13" s="3"/>
      <c r="CC13" s="3"/>
      <c r="CD13" s="3"/>
      <c r="CE13" s="3"/>
      <c r="CF13" s="3"/>
      <c r="XFD13" s="3"/>
    </row>
    <row r="14" s="6" customFormat="true" ht="13.8" hidden="false" customHeight="false" outlineLevel="0" collapsed="false">
      <c r="A14" s="26"/>
      <c r="B14" s="26"/>
      <c r="C14" s="26"/>
      <c r="D14" s="26"/>
      <c r="E14" s="26"/>
      <c r="F14" s="26"/>
      <c r="G14" s="26"/>
      <c r="H14" s="26"/>
      <c r="I14" s="26"/>
      <c r="CA14" s="3"/>
      <c r="CB14" s="3"/>
      <c r="CC14" s="3"/>
      <c r="CD14" s="3"/>
      <c r="CE14" s="3"/>
      <c r="CF14" s="3"/>
      <c r="XFD14" s="3"/>
    </row>
    <row r="15" s="6" customFormat="true" ht="13.8" hidden="false" customHeight="false" outlineLevel="0" collapsed="false">
      <c r="A15" s="27" t="n">
        <v>1</v>
      </c>
      <c r="B15" s="27" t="n">
        <v>2</v>
      </c>
      <c r="C15" s="27" t="n">
        <v>3</v>
      </c>
      <c r="D15" s="27"/>
      <c r="E15" s="27"/>
      <c r="F15" s="27" t="n">
        <v>4</v>
      </c>
      <c r="G15" s="27" t="n">
        <v>5</v>
      </c>
      <c r="H15" s="27" t="n">
        <v>6</v>
      </c>
      <c r="I15" s="27" t="n">
        <v>7</v>
      </c>
      <c r="CA15" s="3"/>
      <c r="CB15" s="3"/>
      <c r="CC15" s="3"/>
      <c r="CD15" s="3"/>
      <c r="CE15" s="3"/>
      <c r="CF15" s="3"/>
      <c r="XFD15" s="3"/>
    </row>
    <row r="16" s="6" customFormat="true" ht="13.8" hidden="false" customHeight="true" outlineLevel="0" collapsed="false">
      <c r="A16" s="28" t="s">
        <v>20</v>
      </c>
      <c r="B16" s="28"/>
      <c r="C16" s="28"/>
      <c r="D16" s="28"/>
      <c r="E16" s="28"/>
      <c r="F16" s="28"/>
      <c r="G16" s="28"/>
      <c r="H16" s="28"/>
      <c r="I16" s="28"/>
      <c r="BS16" s="29" t="s">
        <v>20</v>
      </c>
      <c r="CA16" s="3"/>
      <c r="CB16" s="3"/>
      <c r="CC16" s="3"/>
      <c r="CD16" s="3"/>
      <c r="CE16" s="3"/>
      <c r="CF16" s="3"/>
      <c r="XFD16" s="3"/>
    </row>
    <row r="17" s="6" customFormat="true" ht="19.4" hidden="false" customHeight="true" outlineLevel="0" collapsed="false">
      <c r="A17" s="30" t="s">
        <v>21</v>
      </c>
      <c r="B17" s="31" t="s">
        <v>22</v>
      </c>
      <c r="C17" s="32" t="s">
        <v>23</v>
      </c>
      <c r="D17" s="32"/>
      <c r="E17" s="32"/>
      <c r="F17" s="30" t="s">
        <v>24</v>
      </c>
      <c r="G17" s="33" t="n">
        <v>1</v>
      </c>
      <c r="H17" s="34" t="n">
        <v>3375</v>
      </c>
      <c r="I17" s="34" t="n">
        <f aca="false">H17*G17</f>
        <v>3375</v>
      </c>
      <c r="BS17" s="29"/>
      <c r="BT17" s="2" t="s">
        <v>25</v>
      </c>
      <c r="CA17" s="3"/>
      <c r="CB17" s="3"/>
      <c r="CC17" s="3"/>
      <c r="CD17" s="3"/>
      <c r="CE17" s="3"/>
      <c r="CF17" s="3"/>
      <c r="XFD17" s="3"/>
    </row>
    <row r="18" s="6" customFormat="true" ht="19.4" hidden="false" customHeight="true" outlineLevel="0" collapsed="false">
      <c r="A18" s="30" t="s">
        <v>26</v>
      </c>
      <c r="B18" s="31" t="s">
        <v>22</v>
      </c>
      <c r="C18" s="32" t="s">
        <v>27</v>
      </c>
      <c r="D18" s="32"/>
      <c r="E18" s="32"/>
      <c r="F18" s="30" t="s">
        <v>24</v>
      </c>
      <c r="G18" s="33" t="n">
        <v>2</v>
      </c>
      <c r="H18" s="34" t="n">
        <v>1485</v>
      </c>
      <c r="I18" s="34" t="n">
        <f aca="false">H18*G18</f>
        <v>2970</v>
      </c>
      <c r="BS18" s="29"/>
      <c r="BT18" s="2" t="s">
        <v>28</v>
      </c>
      <c r="CA18" s="3"/>
      <c r="CB18" s="3"/>
      <c r="CC18" s="3"/>
      <c r="CD18" s="3"/>
      <c r="CE18" s="3"/>
      <c r="CF18" s="3"/>
      <c r="XFD18" s="3"/>
    </row>
    <row r="19" s="6" customFormat="true" ht="19.4" hidden="false" customHeight="true" outlineLevel="0" collapsed="false">
      <c r="A19" s="30" t="s">
        <v>29</v>
      </c>
      <c r="B19" s="31" t="s">
        <v>22</v>
      </c>
      <c r="C19" s="32" t="s">
        <v>30</v>
      </c>
      <c r="D19" s="32"/>
      <c r="E19" s="32"/>
      <c r="F19" s="30" t="s">
        <v>24</v>
      </c>
      <c r="G19" s="33" t="n">
        <v>1</v>
      </c>
      <c r="H19" s="34" t="n">
        <v>189000</v>
      </c>
      <c r="I19" s="34" t="n">
        <v>189000</v>
      </c>
      <c r="BS19" s="29"/>
      <c r="BT19" s="2" t="s">
        <v>31</v>
      </c>
      <c r="CA19" s="3"/>
      <c r="CB19" s="3"/>
      <c r="CC19" s="3"/>
      <c r="CD19" s="3"/>
      <c r="CE19" s="3"/>
      <c r="CF19" s="3"/>
      <c r="XFD19" s="3"/>
    </row>
    <row r="20" s="6" customFormat="true" ht="19.4" hidden="false" customHeight="true" outlineLevel="0" collapsed="false">
      <c r="A20" s="30" t="s">
        <v>32</v>
      </c>
      <c r="B20" s="31" t="s">
        <v>22</v>
      </c>
      <c r="C20" s="32" t="s">
        <v>31</v>
      </c>
      <c r="D20" s="32"/>
      <c r="E20" s="32"/>
      <c r="F20" s="30" t="s">
        <v>24</v>
      </c>
      <c r="G20" s="33" t="n">
        <v>1</v>
      </c>
      <c r="H20" s="34" t="n">
        <v>391500</v>
      </c>
      <c r="I20" s="34" t="n">
        <v>391500</v>
      </c>
      <c r="BS20" s="29"/>
      <c r="BT20" s="2" t="s">
        <v>33</v>
      </c>
      <c r="CA20" s="3"/>
      <c r="CB20" s="3"/>
      <c r="CC20" s="3"/>
      <c r="CD20" s="3"/>
      <c r="CE20" s="3"/>
      <c r="CF20" s="3"/>
      <c r="XFD20" s="3"/>
    </row>
    <row r="21" s="6" customFormat="true" ht="19.4" hidden="false" customHeight="true" outlineLevel="0" collapsed="false">
      <c r="A21" s="30" t="s">
        <v>34</v>
      </c>
      <c r="B21" s="31" t="s">
        <v>22</v>
      </c>
      <c r="C21" s="32" t="s">
        <v>35</v>
      </c>
      <c r="D21" s="32"/>
      <c r="E21" s="32"/>
      <c r="F21" s="30" t="s">
        <v>24</v>
      </c>
      <c r="G21" s="33" t="n">
        <v>1</v>
      </c>
      <c r="H21" s="34" t="n">
        <v>66150</v>
      </c>
      <c r="I21" s="34" t="n">
        <f aca="false">H21*G21</f>
        <v>66150</v>
      </c>
      <c r="BS21" s="29"/>
      <c r="BT21" s="2"/>
      <c r="CA21" s="3"/>
      <c r="CB21" s="3"/>
      <c r="CC21" s="3"/>
      <c r="CD21" s="3"/>
      <c r="CE21" s="3"/>
      <c r="CF21" s="3"/>
      <c r="XFD21" s="3"/>
    </row>
    <row r="22" s="6" customFormat="true" ht="19.4" hidden="false" customHeight="true" outlineLevel="0" collapsed="false">
      <c r="A22" s="30" t="s">
        <v>36</v>
      </c>
      <c r="B22" s="31" t="s">
        <v>22</v>
      </c>
      <c r="C22" s="32" t="s">
        <v>37</v>
      </c>
      <c r="D22" s="32"/>
      <c r="E22" s="32"/>
      <c r="F22" s="30" t="s">
        <v>24</v>
      </c>
      <c r="G22" s="33" t="n">
        <v>1</v>
      </c>
      <c r="H22" s="34" t="n">
        <v>67500</v>
      </c>
      <c r="I22" s="34" t="n">
        <f aca="false">H22*G22</f>
        <v>67500</v>
      </c>
      <c r="BS22" s="29"/>
      <c r="BT22" s="2"/>
      <c r="CA22" s="3"/>
      <c r="CB22" s="3"/>
      <c r="CC22" s="3"/>
      <c r="CD22" s="3"/>
      <c r="CE22" s="3"/>
      <c r="CF22" s="3"/>
      <c r="XFD22" s="3"/>
    </row>
    <row r="23" s="6" customFormat="true" ht="19.4" hidden="false" customHeight="true" outlineLevel="0" collapsed="false">
      <c r="A23" s="30" t="s">
        <v>38</v>
      </c>
      <c r="B23" s="31" t="s">
        <v>22</v>
      </c>
      <c r="C23" s="32" t="s">
        <v>39</v>
      </c>
      <c r="D23" s="32"/>
      <c r="E23" s="32"/>
      <c r="F23" s="30" t="s">
        <v>24</v>
      </c>
      <c r="G23" s="33" t="n">
        <v>2</v>
      </c>
      <c r="H23" s="34" t="n">
        <v>47250</v>
      </c>
      <c r="I23" s="34" t="n">
        <f aca="false">H23*G23</f>
        <v>94500</v>
      </c>
      <c r="BS23" s="29"/>
      <c r="BT23" s="2"/>
      <c r="CA23" s="3"/>
      <c r="CB23" s="3"/>
      <c r="CC23" s="3"/>
      <c r="CD23" s="3"/>
      <c r="CE23" s="3"/>
      <c r="CF23" s="3"/>
      <c r="XFD23" s="3"/>
    </row>
    <row r="24" s="6" customFormat="true" ht="19.4" hidden="false" customHeight="true" outlineLevel="0" collapsed="false">
      <c r="A24" s="30" t="s">
        <v>40</v>
      </c>
      <c r="B24" s="31" t="s">
        <v>22</v>
      </c>
      <c r="C24" s="32" t="s">
        <v>41</v>
      </c>
      <c r="D24" s="32"/>
      <c r="E24" s="32"/>
      <c r="F24" s="30" t="s">
        <v>24</v>
      </c>
      <c r="G24" s="33" t="n">
        <v>1</v>
      </c>
      <c r="H24" s="34" t="n">
        <v>108000</v>
      </c>
      <c r="I24" s="34" t="n">
        <f aca="false">H24*G24</f>
        <v>108000</v>
      </c>
      <c r="BS24" s="29"/>
      <c r="BT24" s="2"/>
      <c r="CA24" s="3"/>
      <c r="CB24" s="3"/>
      <c r="CC24" s="3"/>
      <c r="CD24" s="3"/>
      <c r="CE24" s="3"/>
      <c r="CF24" s="3"/>
      <c r="XFD24" s="3"/>
    </row>
    <row r="25" s="6" customFormat="true" ht="19.4" hidden="false" customHeight="true" outlineLevel="0" collapsed="false">
      <c r="A25" s="30" t="s">
        <v>42</v>
      </c>
      <c r="B25" s="31" t="s">
        <v>22</v>
      </c>
      <c r="C25" s="32" t="s">
        <v>43</v>
      </c>
      <c r="D25" s="32"/>
      <c r="E25" s="32"/>
      <c r="F25" s="30" t="s">
        <v>24</v>
      </c>
      <c r="G25" s="33" t="n">
        <v>1</v>
      </c>
      <c r="H25" s="34" t="n">
        <v>39825</v>
      </c>
      <c r="I25" s="34" t="n">
        <f aca="false">H25*G25</f>
        <v>39825</v>
      </c>
      <c r="BS25" s="29"/>
      <c r="BT25" s="2"/>
      <c r="CA25" s="3"/>
      <c r="CB25" s="3"/>
      <c r="CC25" s="3"/>
      <c r="CD25" s="3"/>
      <c r="CE25" s="3"/>
      <c r="CF25" s="3"/>
      <c r="XFD25" s="3"/>
    </row>
    <row r="26" s="6" customFormat="true" ht="19.4" hidden="false" customHeight="true" outlineLevel="0" collapsed="false">
      <c r="A26" s="30" t="s">
        <v>44</v>
      </c>
      <c r="B26" s="31" t="s">
        <v>22</v>
      </c>
      <c r="C26" s="32" t="s">
        <v>45</v>
      </c>
      <c r="D26" s="32"/>
      <c r="E26" s="32"/>
      <c r="F26" s="30" t="s">
        <v>24</v>
      </c>
      <c r="G26" s="33" t="n">
        <v>1</v>
      </c>
      <c r="H26" s="34" t="n">
        <v>47250</v>
      </c>
      <c r="I26" s="34" t="n">
        <f aca="false">H26*G26</f>
        <v>47250</v>
      </c>
      <c r="BS26" s="29"/>
      <c r="BT26" s="2"/>
      <c r="CA26" s="3"/>
      <c r="CB26" s="3"/>
      <c r="CC26" s="3"/>
      <c r="CD26" s="3"/>
      <c r="CE26" s="3"/>
      <c r="CF26" s="3"/>
      <c r="XFD26" s="3"/>
    </row>
    <row r="27" s="6" customFormat="true" ht="19.4" hidden="false" customHeight="true" outlineLevel="0" collapsed="false">
      <c r="A27" s="30" t="s">
        <v>46</v>
      </c>
      <c r="B27" s="31" t="s">
        <v>22</v>
      </c>
      <c r="C27" s="32" t="s">
        <v>47</v>
      </c>
      <c r="D27" s="32"/>
      <c r="E27" s="32"/>
      <c r="F27" s="30" t="s">
        <v>24</v>
      </c>
      <c r="G27" s="33" t="n">
        <v>1</v>
      </c>
      <c r="H27" s="34" t="n">
        <v>20250</v>
      </c>
      <c r="I27" s="34" t="n">
        <f aca="false">H27*G27</f>
        <v>20250</v>
      </c>
      <c r="BS27" s="29"/>
      <c r="BT27" s="2" t="s">
        <v>48</v>
      </c>
      <c r="CA27" s="3"/>
      <c r="CB27" s="3"/>
      <c r="CC27" s="3"/>
      <c r="CD27" s="3"/>
      <c r="CE27" s="3"/>
      <c r="CF27" s="3"/>
      <c r="XFD27" s="3"/>
    </row>
    <row r="28" s="6" customFormat="true" ht="19.4" hidden="false" customHeight="true" outlineLevel="0" collapsed="false">
      <c r="A28" s="30" t="s">
        <v>49</v>
      </c>
      <c r="B28" s="31" t="s">
        <v>22</v>
      </c>
      <c r="C28" s="32" t="s">
        <v>50</v>
      </c>
      <c r="D28" s="32"/>
      <c r="E28" s="32"/>
      <c r="F28" s="30" t="s">
        <v>24</v>
      </c>
      <c r="G28" s="33" t="n">
        <v>1</v>
      </c>
      <c r="H28" s="34" t="n">
        <v>16200</v>
      </c>
      <c r="I28" s="34" t="n">
        <f aca="false">H28*G28</f>
        <v>16200</v>
      </c>
      <c r="BS28" s="29"/>
      <c r="BT28" s="2" t="s">
        <v>45</v>
      </c>
      <c r="CA28" s="3"/>
      <c r="CB28" s="35"/>
      <c r="CC28" s="36"/>
      <c r="CD28" s="36"/>
      <c r="CE28" s="36"/>
      <c r="CF28" s="37"/>
      <c r="CG28" s="38"/>
      <c r="CH28" s="39"/>
      <c r="CI28" s="40"/>
      <c r="CJ28" s="40"/>
      <c r="XFD28" s="3"/>
    </row>
    <row r="29" s="6" customFormat="true" ht="19.4" hidden="false" customHeight="true" outlineLevel="0" collapsed="false">
      <c r="A29" s="30" t="s">
        <v>51</v>
      </c>
      <c r="B29" s="31" t="s">
        <v>22</v>
      </c>
      <c r="C29" s="41" t="s">
        <v>52</v>
      </c>
      <c r="D29" s="41"/>
      <c r="E29" s="41"/>
      <c r="F29" s="30" t="s">
        <v>24</v>
      </c>
      <c r="G29" s="33" t="n">
        <v>1</v>
      </c>
      <c r="H29" s="34" t="n">
        <v>21600</v>
      </c>
      <c r="I29" s="34" t="n">
        <f aca="false">H29*G29</f>
        <v>21600</v>
      </c>
      <c r="BS29" s="29"/>
      <c r="BT29" s="2" t="s">
        <v>53</v>
      </c>
      <c r="CA29" s="3"/>
      <c r="CB29" s="3"/>
      <c r="CC29" s="3"/>
      <c r="CD29" s="3"/>
      <c r="CE29" s="3"/>
      <c r="CF29" s="3"/>
      <c r="XFD29" s="3"/>
    </row>
    <row r="30" s="6" customFormat="true" ht="19.4" hidden="false" customHeight="true" outlineLevel="0" collapsed="false">
      <c r="A30" s="30" t="s">
        <v>54</v>
      </c>
      <c r="B30" s="31" t="s">
        <v>22</v>
      </c>
      <c r="C30" s="32" t="s">
        <v>55</v>
      </c>
      <c r="D30" s="32"/>
      <c r="E30" s="32"/>
      <c r="F30" s="30" t="s">
        <v>24</v>
      </c>
      <c r="G30" s="33" t="n">
        <v>1</v>
      </c>
      <c r="H30" s="34" t="n">
        <v>113400</v>
      </c>
      <c r="I30" s="34" t="n">
        <f aca="false">H30*G30</f>
        <v>113400</v>
      </c>
      <c r="BS30" s="29"/>
      <c r="BT30" s="2"/>
      <c r="CA30" s="3"/>
      <c r="CB30" s="3"/>
      <c r="CC30" s="3"/>
      <c r="CD30" s="3"/>
      <c r="CE30" s="3"/>
      <c r="CF30" s="3"/>
      <c r="XFD30" s="3"/>
    </row>
    <row r="31" s="6" customFormat="true" ht="19.4" hidden="false" customHeight="true" outlineLevel="0" collapsed="false">
      <c r="A31" s="30" t="s">
        <v>56</v>
      </c>
      <c r="B31" s="31" t="s">
        <v>22</v>
      </c>
      <c r="C31" s="32" t="s">
        <v>57</v>
      </c>
      <c r="D31" s="32"/>
      <c r="E31" s="32"/>
      <c r="F31" s="30" t="s">
        <v>24</v>
      </c>
      <c r="G31" s="33" t="n">
        <v>1</v>
      </c>
      <c r="H31" s="34" t="n">
        <v>54000</v>
      </c>
      <c r="I31" s="34" t="n">
        <f aca="false">H31*G31</f>
        <v>54000</v>
      </c>
      <c r="BS31" s="29"/>
      <c r="BT31" s="2"/>
      <c r="CA31" s="3"/>
      <c r="CB31" s="3"/>
      <c r="CC31" s="3"/>
      <c r="CD31" s="3"/>
      <c r="CE31" s="3"/>
      <c r="CF31" s="3"/>
      <c r="XFD31" s="3"/>
    </row>
    <row r="32" s="6" customFormat="true" ht="19.4" hidden="false" customHeight="true" outlineLevel="0" collapsed="false">
      <c r="A32" s="30" t="s">
        <v>58</v>
      </c>
      <c r="B32" s="31" t="s">
        <v>22</v>
      </c>
      <c r="C32" s="32" t="s">
        <v>59</v>
      </c>
      <c r="D32" s="32"/>
      <c r="E32" s="32"/>
      <c r="F32" s="30" t="s">
        <v>24</v>
      </c>
      <c r="G32" s="33" t="n">
        <v>1</v>
      </c>
      <c r="H32" s="34" t="n">
        <v>47250</v>
      </c>
      <c r="I32" s="34" t="n">
        <f aca="false">H32*G32</f>
        <v>47250</v>
      </c>
      <c r="BS32" s="29"/>
      <c r="BT32" s="2"/>
      <c r="CA32" s="3"/>
      <c r="CB32" s="3"/>
      <c r="CC32" s="3"/>
      <c r="CD32" s="3"/>
      <c r="CE32" s="3"/>
      <c r="CF32" s="3"/>
      <c r="XFD32" s="3"/>
    </row>
    <row r="33" s="6" customFormat="true" ht="19.4" hidden="false" customHeight="true" outlineLevel="0" collapsed="false">
      <c r="A33" s="30" t="s">
        <v>60</v>
      </c>
      <c r="B33" s="31" t="s">
        <v>22</v>
      </c>
      <c r="C33" s="32" t="s">
        <v>61</v>
      </c>
      <c r="D33" s="32"/>
      <c r="E33" s="32"/>
      <c r="F33" s="30" t="s">
        <v>24</v>
      </c>
      <c r="G33" s="33" t="n">
        <v>1</v>
      </c>
      <c r="H33" s="34" t="n">
        <f aca="false">360906+45362</f>
        <v>406268</v>
      </c>
      <c r="I33" s="34" t="n">
        <f aca="false">H33*G33</f>
        <v>406268</v>
      </c>
      <c r="BS33" s="29"/>
      <c r="BT33" s="2"/>
      <c r="CA33" s="3"/>
      <c r="CB33" s="3"/>
      <c r="CC33" s="3"/>
      <c r="CD33" s="3"/>
      <c r="CE33" s="3"/>
      <c r="CF33" s="3"/>
      <c r="XFD33" s="3"/>
    </row>
    <row r="34" s="6" customFormat="true" ht="46.25" hidden="false" customHeight="true" outlineLevel="0" collapsed="false">
      <c r="A34" s="30" t="s">
        <v>62</v>
      </c>
      <c r="B34" s="31" t="s">
        <v>22</v>
      </c>
      <c r="C34" s="32" t="s">
        <v>63</v>
      </c>
      <c r="D34" s="32"/>
      <c r="E34" s="32"/>
      <c r="F34" s="30" t="s">
        <v>24</v>
      </c>
      <c r="G34" s="33" t="n">
        <v>8</v>
      </c>
      <c r="H34" s="34" t="n">
        <v>4050</v>
      </c>
      <c r="I34" s="34" t="n">
        <f aca="false">H34*G34</f>
        <v>32400</v>
      </c>
      <c r="BS34" s="29"/>
      <c r="BT34" s="2"/>
      <c r="CA34" s="3"/>
      <c r="CB34" s="3"/>
      <c r="CC34" s="3"/>
      <c r="CD34" s="3"/>
      <c r="CE34" s="3"/>
      <c r="CF34" s="3"/>
      <c r="XFD34" s="3"/>
    </row>
    <row r="35" s="6" customFormat="true" ht="46.25" hidden="false" customHeight="true" outlineLevel="0" collapsed="false">
      <c r="A35" s="30" t="s">
        <v>64</v>
      </c>
      <c r="B35" s="31" t="s">
        <v>22</v>
      </c>
      <c r="C35" s="32" t="s">
        <v>65</v>
      </c>
      <c r="D35" s="32"/>
      <c r="E35" s="32"/>
      <c r="F35" s="30" t="s">
        <v>24</v>
      </c>
      <c r="G35" s="33" t="n">
        <v>24</v>
      </c>
      <c r="H35" s="34" t="n">
        <v>4050</v>
      </c>
      <c r="I35" s="34" t="n">
        <f aca="false">H35*G35</f>
        <v>97200</v>
      </c>
      <c r="BS35" s="29"/>
      <c r="BT35" s="2"/>
      <c r="CA35" s="3"/>
      <c r="CB35" s="3"/>
      <c r="CC35" s="3"/>
      <c r="CD35" s="3"/>
      <c r="CE35" s="3"/>
      <c r="CF35" s="3"/>
      <c r="XFD35" s="3"/>
    </row>
    <row r="36" s="6" customFormat="true" ht="37.3" hidden="false" customHeight="true" outlineLevel="0" collapsed="false">
      <c r="A36" s="30" t="s">
        <v>66</v>
      </c>
      <c r="B36" s="31" t="s">
        <v>22</v>
      </c>
      <c r="C36" s="32" t="s">
        <v>67</v>
      </c>
      <c r="D36" s="32"/>
      <c r="E36" s="32"/>
      <c r="F36" s="30" t="s">
        <v>24</v>
      </c>
      <c r="G36" s="33" t="n">
        <v>2</v>
      </c>
      <c r="H36" s="34" t="n">
        <v>4050</v>
      </c>
      <c r="I36" s="34" t="n">
        <f aca="false">H36*G36</f>
        <v>8100</v>
      </c>
      <c r="BS36" s="29"/>
      <c r="BT36" s="2"/>
      <c r="CA36" s="3"/>
      <c r="CB36" s="3"/>
      <c r="CC36" s="3"/>
      <c r="CD36" s="3"/>
      <c r="CE36" s="3"/>
      <c r="CF36" s="3"/>
      <c r="XFD36" s="3"/>
    </row>
    <row r="37" s="6" customFormat="true" ht="37.3" hidden="false" customHeight="true" outlineLevel="0" collapsed="false">
      <c r="A37" s="30" t="s">
        <v>68</v>
      </c>
      <c r="B37" s="31" t="s">
        <v>22</v>
      </c>
      <c r="C37" s="32" t="s">
        <v>69</v>
      </c>
      <c r="D37" s="32"/>
      <c r="E37" s="32"/>
      <c r="F37" s="30" t="s">
        <v>24</v>
      </c>
      <c r="G37" s="33" t="n">
        <v>2</v>
      </c>
      <c r="H37" s="34" t="n">
        <v>4050</v>
      </c>
      <c r="I37" s="34" t="n">
        <f aca="false">H37*G37</f>
        <v>8100</v>
      </c>
      <c r="BS37" s="29"/>
      <c r="BT37" s="2"/>
      <c r="CA37" s="3"/>
      <c r="CB37" s="3"/>
      <c r="CC37" s="3"/>
      <c r="CD37" s="3"/>
      <c r="CE37" s="3"/>
      <c r="CF37" s="3"/>
      <c r="XFD37" s="3"/>
    </row>
    <row r="38" s="6" customFormat="true" ht="55.2" hidden="false" customHeight="true" outlineLevel="0" collapsed="false">
      <c r="A38" s="30" t="s">
        <v>70</v>
      </c>
      <c r="B38" s="31" t="s">
        <v>22</v>
      </c>
      <c r="C38" s="32" t="s">
        <v>71</v>
      </c>
      <c r="D38" s="32"/>
      <c r="E38" s="32"/>
      <c r="F38" s="30" t="s">
        <v>24</v>
      </c>
      <c r="G38" s="33" t="n">
        <v>6</v>
      </c>
      <c r="H38" s="34" t="n">
        <v>4050</v>
      </c>
      <c r="I38" s="34" t="n">
        <f aca="false">H38*G38</f>
        <v>24300</v>
      </c>
      <c r="BS38" s="29"/>
      <c r="BT38" s="2"/>
      <c r="CA38" s="3"/>
      <c r="CB38" s="3"/>
      <c r="CC38" s="3"/>
      <c r="CD38" s="3"/>
      <c r="CE38" s="3"/>
      <c r="CF38" s="3"/>
      <c r="XFD38" s="3"/>
    </row>
    <row r="39" s="6" customFormat="true" ht="46.25" hidden="false" customHeight="true" outlineLevel="0" collapsed="false">
      <c r="A39" s="30" t="s">
        <v>72</v>
      </c>
      <c r="B39" s="31" t="s">
        <v>22</v>
      </c>
      <c r="C39" s="32" t="s">
        <v>73</v>
      </c>
      <c r="D39" s="32"/>
      <c r="E39" s="32"/>
      <c r="F39" s="30" t="s">
        <v>24</v>
      </c>
      <c r="G39" s="33" t="n">
        <v>2</v>
      </c>
      <c r="H39" s="34" t="n">
        <v>4050</v>
      </c>
      <c r="I39" s="34" t="n">
        <f aca="false">H39*G39</f>
        <v>8100</v>
      </c>
      <c r="BS39" s="29"/>
      <c r="BT39" s="2"/>
      <c r="CA39" s="3"/>
      <c r="CB39" s="3"/>
      <c r="CC39" s="3"/>
      <c r="CD39" s="3"/>
      <c r="CE39" s="3"/>
      <c r="CF39" s="3"/>
      <c r="XFD39" s="3"/>
    </row>
    <row r="40" s="6" customFormat="true" ht="37.3" hidden="false" customHeight="true" outlineLevel="0" collapsed="false">
      <c r="A40" s="30" t="s">
        <v>74</v>
      </c>
      <c r="B40" s="31" t="s">
        <v>22</v>
      </c>
      <c r="C40" s="32" t="s">
        <v>75</v>
      </c>
      <c r="D40" s="32"/>
      <c r="E40" s="32"/>
      <c r="F40" s="30" t="s">
        <v>24</v>
      </c>
      <c r="G40" s="33" t="n">
        <v>2</v>
      </c>
      <c r="H40" s="34" t="n">
        <v>4050</v>
      </c>
      <c r="I40" s="34" t="n">
        <f aca="false">H40*G40</f>
        <v>8100</v>
      </c>
      <c r="BS40" s="29"/>
      <c r="BT40" s="2"/>
      <c r="CA40" s="3"/>
      <c r="CB40" s="3"/>
      <c r="CC40" s="3"/>
      <c r="CD40" s="3"/>
      <c r="CE40" s="3"/>
      <c r="CF40" s="3"/>
      <c r="XFD40" s="3"/>
    </row>
    <row r="41" s="6" customFormat="true" ht="50.7" hidden="false" customHeight="true" outlineLevel="0" collapsed="false">
      <c r="A41" s="30" t="s">
        <v>76</v>
      </c>
      <c r="B41" s="31" t="s">
        <v>22</v>
      </c>
      <c r="C41" s="32" t="s">
        <v>77</v>
      </c>
      <c r="D41" s="32"/>
      <c r="E41" s="32"/>
      <c r="F41" s="30" t="s">
        <v>24</v>
      </c>
      <c r="G41" s="33" t="n">
        <v>8</v>
      </c>
      <c r="H41" s="34" t="n">
        <v>4050</v>
      </c>
      <c r="I41" s="34" t="n">
        <f aca="false">H41*G41</f>
        <v>32400</v>
      </c>
      <c r="BS41" s="29"/>
      <c r="BT41" s="2"/>
      <c r="CA41" s="3"/>
      <c r="CB41" s="3"/>
      <c r="CC41" s="3"/>
      <c r="CD41" s="3"/>
      <c r="CE41" s="3"/>
      <c r="CF41" s="3"/>
      <c r="XFD41" s="3"/>
    </row>
    <row r="42" s="6" customFormat="true" ht="13.8" hidden="false" customHeight="true" outlineLevel="0" collapsed="false">
      <c r="A42" s="42" t="s">
        <v>78</v>
      </c>
      <c r="B42" s="42"/>
      <c r="C42" s="42"/>
      <c r="D42" s="42"/>
      <c r="E42" s="42"/>
      <c r="F42" s="42"/>
      <c r="G42" s="42"/>
      <c r="H42" s="42"/>
      <c r="I42" s="43" t="n">
        <f aca="false">SUM(I17:I41)</f>
        <v>1907738</v>
      </c>
      <c r="BS42" s="29"/>
      <c r="BU42" s="44" t="s">
        <v>78</v>
      </c>
      <c r="CA42" s="3"/>
      <c r="CB42" s="3"/>
      <c r="CC42" s="3"/>
      <c r="CD42" s="3"/>
      <c r="CE42" s="3"/>
      <c r="CF42" s="3"/>
      <c r="XFD42" s="3"/>
    </row>
    <row r="43" s="6" customFormat="true" ht="13.8" hidden="false" customHeight="true" outlineLevel="0" collapsed="false">
      <c r="A43" s="28" t="s">
        <v>79</v>
      </c>
      <c r="B43" s="28"/>
      <c r="C43" s="28"/>
      <c r="D43" s="28"/>
      <c r="E43" s="28"/>
      <c r="F43" s="28"/>
      <c r="G43" s="28"/>
      <c r="H43" s="28"/>
      <c r="I43" s="28"/>
      <c r="BS43" s="29" t="s">
        <v>79</v>
      </c>
      <c r="BU43" s="44"/>
      <c r="BW43" s="44"/>
      <c r="CA43" s="3"/>
      <c r="CB43" s="3"/>
      <c r="CC43" s="3"/>
      <c r="CD43" s="3"/>
      <c r="CE43" s="3"/>
      <c r="CF43" s="3"/>
      <c r="XFD43" s="3"/>
    </row>
    <row r="44" s="6" customFormat="true" ht="38.05" hidden="false" customHeight="true" outlineLevel="0" collapsed="false">
      <c r="A44" s="30" t="s">
        <v>21</v>
      </c>
      <c r="B44" s="45" t="s">
        <v>80</v>
      </c>
      <c r="C44" s="32" t="s">
        <v>81</v>
      </c>
      <c r="D44" s="32"/>
      <c r="E44" s="32"/>
      <c r="F44" s="30" t="s">
        <v>82</v>
      </c>
      <c r="G44" s="33" t="n">
        <v>1</v>
      </c>
      <c r="H44" s="34" t="n">
        <v>52877</v>
      </c>
      <c r="I44" s="34" t="n">
        <f aca="false">H44*G44</f>
        <v>52877</v>
      </c>
      <c r="BS44" s="29"/>
      <c r="BT44" s="2" t="s">
        <v>83</v>
      </c>
      <c r="BU44" s="44"/>
      <c r="BW44" s="44"/>
      <c r="CA44" s="3"/>
      <c r="CB44" s="3"/>
      <c r="CC44" s="3"/>
      <c r="CD44" s="3"/>
      <c r="CE44" s="3"/>
      <c r="CF44" s="3"/>
      <c r="XFD44" s="3"/>
    </row>
    <row r="45" s="6" customFormat="true" ht="32.8" hidden="false" customHeight="true" outlineLevel="0" collapsed="false">
      <c r="A45" s="30" t="s">
        <v>26</v>
      </c>
      <c r="B45" s="45" t="s">
        <v>84</v>
      </c>
      <c r="C45" s="32" t="s">
        <v>85</v>
      </c>
      <c r="D45" s="32"/>
      <c r="E45" s="32"/>
      <c r="F45" s="30" t="s">
        <v>82</v>
      </c>
      <c r="G45" s="33" t="n">
        <v>1</v>
      </c>
      <c r="H45" s="34" t="n">
        <v>229597</v>
      </c>
      <c r="I45" s="34" t="n">
        <f aca="false">H45*G45</f>
        <v>229597</v>
      </c>
      <c r="BS45" s="29"/>
      <c r="BT45" s="2" t="s">
        <v>86</v>
      </c>
      <c r="BU45" s="44"/>
      <c r="BW45" s="44"/>
      <c r="CA45" s="3"/>
      <c r="CB45" s="3"/>
      <c r="CC45" s="3"/>
      <c r="CD45" s="3"/>
      <c r="CE45" s="3"/>
      <c r="CF45" s="3"/>
      <c r="XFD45" s="3"/>
    </row>
    <row r="46" s="6" customFormat="true" ht="34.3" hidden="false" customHeight="true" outlineLevel="0" collapsed="false">
      <c r="A46" s="30" t="s">
        <v>29</v>
      </c>
      <c r="B46" s="45" t="s">
        <v>87</v>
      </c>
      <c r="C46" s="32" t="s">
        <v>88</v>
      </c>
      <c r="D46" s="32"/>
      <c r="E46" s="32"/>
      <c r="F46" s="30" t="s">
        <v>82</v>
      </c>
      <c r="G46" s="33" t="n">
        <v>1</v>
      </c>
      <c r="H46" s="34" t="n">
        <v>4972</v>
      </c>
      <c r="I46" s="34" t="n">
        <f aca="false">H46*G46</f>
        <v>4972</v>
      </c>
      <c r="BS46" s="29"/>
      <c r="BT46" s="2" t="s">
        <v>89</v>
      </c>
      <c r="BU46" s="44"/>
      <c r="BW46" s="44"/>
      <c r="CA46" s="3"/>
      <c r="CB46" s="3"/>
      <c r="CC46" s="3"/>
      <c r="CD46" s="3"/>
      <c r="CE46" s="3"/>
      <c r="CF46" s="3"/>
      <c r="XFD46" s="3"/>
    </row>
    <row r="47" s="6" customFormat="true" ht="39.55" hidden="false" customHeight="true" outlineLevel="0" collapsed="false">
      <c r="A47" s="30" t="s">
        <v>32</v>
      </c>
      <c r="B47" s="45" t="s">
        <v>90</v>
      </c>
      <c r="C47" s="32" t="s">
        <v>91</v>
      </c>
      <c r="D47" s="32"/>
      <c r="E47" s="32"/>
      <c r="F47" s="30" t="s">
        <v>82</v>
      </c>
      <c r="G47" s="33" t="n">
        <v>1</v>
      </c>
      <c r="H47" s="34" t="n">
        <v>6380</v>
      </c>
      <c r="I47" s="34" t="n">
        <f aca="false">H47*G47</f>
        <v>6380</v>
      </c>
      <c r="BS47" s="29"/>
      <c r="BT47" s="2" t="s">
        <v>92</v>
      </c>
      <c r="BU47" s="44"/>
      <c r="BW47" s="44"/>
      <c r="CA47" s="3"/>
      <c r="CB47" s="3"/>
      <c r="CC47" s="3"/>
      <c r="CD47" s="3"/>
      <c r="CE47" s="3"/>
      <c r="CF47" s="3"/>
      <c r="XFD47" s="3"/>
    </row>
    <row r="48" s="6" customFormat="true" ht="34.3" hidden="false" customHeight="true" outlineLevel="0" collapsed="false">
      <c r="A48" s="30" t="s">
        <v>34</v>
      </c>
      <c r="B48" s="45" t="s">
        <v>93</v>
      </c>
      <c r="C48" s="32" t="s">
        <v>94</v>
      </c>
      <c r="D48" s="32"/>
      <c r="E48" s="32"/>
      <c r="F48" s="30" t="s">
        <v>82</v>
      </c>
      <c r="G48" s="33" t="n">
        <v>50</v>
      </c>
      <c r="H48" s="34" t="n">
        <v>71.5</v>
      </c>
      <c r="I48" s="34" t="n">
        <f aca="false">H48*G48</f>
        <v>3575</v>
      </c>
      <c r="BS48" s="29"/>
      <c r="BT48" s="2" t="s">
        <v>95</v>
      </c>
      <c r="BU48" s="44"/>
      <c r="BW48" s="44"/>
      <c r="CA48" s="3"/>
      <c r="CB48" s="3"/>
      <c r="CC48" s="3"/>
      <c r="CD48" s="3"/>
      <c r="CE48" s="3"/>
      <c r="CF48" s="3"/>
      <c r="XFD48" s="3"/>
    </row>
    <row r="49" s="6" customFormat="true" ht="33.55" hidden="false" customHeight="true" outlineLevel="0" collapsed="false">
      <c r="A49" s="30" t="s">
        <v>36</v>
      </c>
      <c r="B49" s="45" t="s">
        <v>96</v>
      </c>
      <c r="C49" s="32" t="s">
        <v>97</v>
      </c>
      <c r="D49" s="32"/>
      <c r="E49" s="32"/>
      <c r="F49" s="30" t="s">
        <v>82</v>
      </c>
      <c r="G49" s="33" t="n">
        <v>30</v>
      </c>
      <c r="H49" s="34" t="n">
        <v>799.7</v>
      </c>
      <c r="I49" s="34" t="n">
        <f aca="false">H49*G49</f>
        <v>23991</v>
      </c>
      <c r="BS49" s="29"/>
      <c r="BT49" s="2" t="s">
        <v>98</v>
      </c>
      <c r="BU49" s="44"/>
      <c r="BW49" s="44"/>
      <c r="CA49" s="3"/>
      <c r="CB49" s="3"/>
      <c r="CC49" s="3"/>
      <c r="CD49" s="3"/>
      <c r="CE49" s="3"/>
      <c r="CF49" s="3"/>
      <c r="XFD49" s="3"/>
    </row>
    <row r="50" s="6" customFormat="true" ht="38.05" hidden="false" customHeight="true" outlineLevel="0" collapsed="false">
      <c r="A50" s="30" t="s">
        <v>38</v>
      </c>
      <c r="B50" s="45" t="s">
        <v>99</v>
      </c>
      <c r="C50" s="32" t="s">
        <v>100</v>
      </c>
      <c r="D50" s="32"/>
      <c r="E50" s="32"/>
      <c r="F50" s="30" t="s">
        <v>82</v>
      </c>
      <c r="G50" s="33" t="n">
        <v>80</v>
      </c>
      <c r="H50" s="34" t="n">
        <v>405</v>
      </c>
      <c r="I50" s="34" t="n">
        <f aca="false">H50*G50</f>
        <v>32400</v>
      </c>
      <c r="BS50" s="29"/>
      <c r="BT50" s="2" t="s">
        <v>101</v>
      </c>
      <c r="BU50" s="44"/>
      <c r="BW50" s="44"/>
      <c r="CA50" s="3"/>
      <c r="CB50" s="3"/>
      <c r="CC50" s="3"/>
      <c r="CD50" s="3"/>
      <c r="CE50" s="3"/>
      <c r="CF50" s="3"/>
      <c r="XFD50" s="3"/>
    </row>
    <row r="51" s="6" customFormat="true" ht="32.05" hidden="false" customHeight="true" outlineLevel="0" collapsed="false">
      <c r="A51" s="30" t="s">
        <v>40</v>
      </c>
      <c r="B51" s="45" t="s">
        <v>102</v>
      </c>
      <c r="C51" s="32" t="s">
        <v>103</v>
      </c>
      <c r="D51" s="32"/>
      <c r="E51" s="32"/>
      <c r="F51" s="30" t="s">
        <v>104</v>
      </c>
      <c r="G51" s="33" t="n">
        <v>100</v>
      </c>
      <c r="H51" s="34" t="n">
        <v>384.7</v>
      </c>
      <c r="I51" s="34" t="n">
        <f aca="false">H51*G51</f>
        <v>38470</v>
      </c>
      <c r="BS51" s="29"/>
      <c r="BT51" s="2" t="s">
        <v>105</v>
      </c>
      <c r="BU51" s="44"/>
      <c r="BW51" s="44"/>
      <c r="CA51" s="3"/>
      <c r="CB51" s="3"/>
      <c r="CC51" s="3"/>
      <c r="CD51" s="3"/>
      <c r="CE51" s="3"/>
      <c r="CF51" s="3"/>
      <c r="XFD51" s="3"/>
    </row>
    <row r="52" s="6" customFormat="true" ht="13.8" hidden="false" customHeight="true" outlineLevel="0" collapsed="false">
      <c r="A52" s="42" t="s">
        <v>106</v>
      </c>
      <c r="B52" s="42"/>
      <c r="C52" s="42"/>
      <c r="D52" s="42"/>
      <c r="E52" s="42"/>
      <c r="F52" s="42"/>
      <c r="G52" s="42"/>
      <c r="H52" s="42"/>
      <c r="I52" s="43" t="n">
        <f aca="false">SUM(I44:I51)</f>
        <v>392262</v>
      </c>
      <c r="BS52" s="29"/>
      <c r="BU52" s="44" t="s">
        <v>107</v>
      </c>
      <c r="BW52" s="44"/>
      <c r="CA52" s="3"/>
      <c r="CB52" s="3"/>
      <c r="CC52" s="3"/>
      <c r="CD52" s="3"/>
      <c r="CE52" s="3"/>
      <c r="CF52" s="3"/>
      <c r="XFD52" s="3"/>
    </row>
    <row r="53" s="6" customFormat="true" ht="13.8" hidden="false" customHeight="true" outlineLevel="0" collapsed="false">
      <c r="A53" s="46" t="s">
        <v>108</v>
      </c>
      <c r="B53" s="46"/>
      <c r="C53" s="46"/>
      <c r="D53" s="46"/>
      <c r="E53" s="46"/>
      <c r="F53" s="46"/>
      <c r="G53" s="46"/>
      <c r="H53" s="46"/>
      <c r="I53" s="47" t="n">
        <f aca="false">I52+I42</f>
        <v>2300000</v>
      </c>
      <c r="BX53" s="44"/>
      <c r="BY53" s="2" t="s">
        <v>108</v>
      </c>
      <c r="BZ53" s="44"/>
      <c r="CA53" s="3"/>
      <c r="CB53" s="3"/>
      <c r="CC53" s="3"/>
      <c r="CD53" s="3"/>
      <c r="CE53" s="3"/>
      <c r="CF53" s="3"/>
      <c r="XFD53" s="3"/>
    </row>
    <row r="54" s="6" customFormat="true" ht="13.8" hidden="false" customHeight="true" outlineLevel="0" collapsed="false">
      <c r="A54" s="46" t="s">
        <v>109</v>
      </c>
      <c r="B54" s="46"/>
      <c r="C54" s="46"/>
      <c r="D54" s="46"/>
      <c r="E54" s="46"/>
      <c r="F54" s="46"/>
      <c r="G54" s="46"/>
      <c r="H54" s="46"/>
      <c r="I54" s="48"/>
      <c r="BX54" s="44"/>
      <c r="BY54" s="2" t="s">
        <v>109</v>
      </c>
      <c r="BZ54" s="44"/>
      <c r="CA54" s="3"/>
      <c r="CB54" s="3"/>
      <c r="CC54" s="3"/>
      <c r="CD54" s="3"/>
      <c r="CE54" s="3"/>
      <c r="CF54" s="3"/>
      <c r="XFD54" s="3"/>
    </row>
    <row r="55" s="6" customFormat="true" ht="13.8" hidden="false" customHeight="true" outlineLevel="0" collapsed="false">
      <c r="A55" s="46" t="s">
        <v>110</v>
      </c>
      <c r="B55" s="46"/>
      <c r="C55" s="46"/>
      <c r="D55" s="46"/>
      <c r="E55" s="46"/>
      <c r="F55" s="46"/>
      <c r="G55" s="46"/>
      <c r="H55" s="46"/>
      <c r="I55" s="47" t="n">
        <f aca="false">I53*0.22</f>
        <v>506000</v>
      </c>
      <c r="BX55" s="44"/>
      <c r="BY55" s="2" t="s">
        <v>111</v>
      </c>
      <c r="BZ55" s="44"/>
      <c r="CA55" s="3"/>
      <c r="CB55" s="3"/>
      <c r="CC55" s="3"/>
      <c r="CD55" s="3"/>
      <c r="CE55" s="3"/>
      <c r="CF55" s="3"/>
      <c r="XFD55" s="3"/>
    </row>
    <row r="56" s="6" customFormat="true" ht="13.8" hidden="false" customHeight="true" outlineLevel="0" collapsed="false">
      <c r="A56" s="42" t="s">
        <v>112</v>
      </c>
      <c r="B56" s="42"/>
      <c r="C56" s="42"/>
      <c r="D56" s="42"/>
      <c r="E56" s="42"/>
      <c r="F56" s="42"/>
      <c r="G56" s="42"/>
      <c r="H56" s="42"/>
      <c r="I56" s="43" t="n">
        <f aca="false">I53+I55</f>
        <v>2806000</v>
      </c>
      <c r="BX56" s="44"/>
      <c r="BZ56" s="44" t="s">
        <v>112</v>
      </c>
      <c r="CA56" s="3"/>
      <c r="CB56" s="3"/>
      <c r="CC56" s="3"/>
      <c r="CD56" s="3"/>
      <c r="CE56" s="3"/>
      <c r="CF56" s="3"/>
      <c r="XFD56" s="3"/>
    </row>
    <row r="57" s="6" customFormat="true" ht="3" hidden="false" customHeight="true" outlineLevel="0" collapsed="false">
      <c r="A57" s="49"/>
      <c r="B57" s="49"/>
      <c r="C57" s="49"/>
      <c r="D57" s="49"/>
      <c r="E57" s="49"/>
      <c r="F57" s="49"/>
      <c r="G57" s="49"/>
      <c r="H57" s="49"/>
      <c r="I57" s="49"/>
      <c r="CA57" s="3"/>
      <c r="CB57" s="3"/>
      <c r="CC57" s="3"/>
      <c r="CD57" s="3"/>
      <c r="CE57" s="3"/>
      <c r="CF57" s="3"/>
      <c r="XFD57" s="3"/>
    </row>
    <row r="58" s="6" customFormat="true" ht="19.4" hidden="false" customHeight="true" outlineLevel="0" collapsed="false">
      <c r="A58" s="4"/>
      <c r="B58" s="4"/>
      <c r="C58" s="4"/>
      <c r="D58" s="4"/>
      <c r="E58" s="4"/>
      <c r="F58" s="4"/>
      <c r="G58" s="4"/>
      <c r="H58" s="4"/>
      <c r="I58" s="4"/>
      <c r="CA58" s="3"/>
      <c r="CB58" s="3"/>
      <c r="CC58" s="3"/>
      <c r="CD58" s="3"/>
      <c r="CE58" s="3"/>
      <c r="CF58" s="3"/>
      <c r="XFD58" s="3"/>
    </row>
    <row r="59" s="6" customFormat="true" ht="13.8" hidden="false" customHeight="false" outlineLevel="0" collapsed="false">
      <c r="A59" s="4"/>
      <c r="B59" s="4"/>
      <c r="C59" s="4"/>
      <c r="D59" s="4"/>
      <c r="E59" s="4"/>
      <c r="F59" s="4"/>
      <c r="G59" s="22"/>
      <c r="H59" s="50"/>
      <c r="I59" s="50"/>
      <c r="CA59" s="3"/>
      <c r="CB59" s="3"/>
      <c r="CC59" s="3"/>
      <c r="CD59" s="3"/>
      <c r="CE59" s="3"/>
      <c r="CF59" s="3"/>
      <c r="XFD59" s="3"/>
    </row>
    <row r="60" s="6" customFormat="true" ht="13.8" hidden="false" customHeight="false" outlineLevel="0" collapsed="false">
      <c r="A60" s="4"/>
      <c r="B60" s="4"/>
      <c r="C60" s="4"/>
      <c r="D60" s="4"/>
      <c r="E60" s="4"/>
      <c r="F60" s="4"/>
      <c r="G60" s="4"/>
      <c r="H60" s="4"/>
      <c r="I60" s="4"/>
      <c r="CA60" s="3"/>
      <c r="CB60" s="3"/>
      <c r="CC60" s="3"/>
      <c r="CD60" s="3"/>
      <c r="CE60" s="3"/>
      <c r="CF60" s="3"/>
      <c r="XFD60" s="3"/>
    </row>
    <row r="61" s="6" customFormat="true" ht="13.8" hidden="false" customHeight="false" outlineLevel="0" collapsed="false">
      <c r="A61" s="4"/>
      <c r="B61" s="4"/>
      <c r="C61" s="4"/>
      <c r="D61" s="4"/>
      <c r="E61" s="4"/>
      <c r="F61" s="4"/>
      <c r="G61" s="4"/>
      <c r="H61" s="4"/>
      <c r="I61" s="4"/>
      <c r="CA61" s="3"/>
      <c r="CB61" s="3"/>
      <c r="CC61" s="3"/>
      <c r="CD61" s="3"/>
      <c r="CE61" s="3"/>
      <c r="CF61" s="3"/>
      <c r="XFD61" s="3"/>
    </row>
    <row r="62" s="6" customFormat="true" ht="11.25" hidden="false" customHeight="true" outlineLevel="0" collapsed="false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3"/>
      <c r="CB62" s="3"/>
      <c r="CC62" s="3"/>
      <c r="CD62" s="3"/>
      <c r="CE62" s="3"/>
      <c r="CF62" s="3"/>
      <c r="XFD62" s="3"/>
    </row>
    <row r="63" s="6" customFormat="true" ht="11.25" hidden="false" customHeight="true" outlineLevel="0" collapsed="false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3"/>
      <c r="CB63" s="3"/>
      <c r="CC63" s="3"/>
      <c r="CD63" s="3"/>
      <c r="CE63" s="3"/>
      <c r="CF63" s="3"/>
      <c r="XFD63" s="3"/>
    </row>
    <row r="64" s="6" customFormat="true" ht="11.25" hidden="false" customHeight="true" outlineLevel="0" collapsed="false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3"/>
      <c r="CB64" s="3"/>
      <c r="CC64" s="3"/>
      <c r="CD64" s="3"/>
      <c r="CE64" s="3"/>
      <c r="CF64" s="3"/>
      <c r="XFD64" s="3"/>
    </row>
    <row r="65" s="6" customFormat="true" ht="11.25" hidden="false" customHeight="true" outlineLevel="0" collapsed="false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3"/>
      <c r="CB65" s="3"/>
      <c r="CC65" s="3"/>
      <c r="CD65" s="3"/>
      <c r="CE65" s="3"/>
      <c r="CF65" s="3"/>
      <c r="XFD65" s="3"/>
    </row>
    <row r="66" s="6" customFormat="true" ht="11.25" hidden="false" customHeight="true" outlineLevel="0" collapsed="false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3"/>
      <c r="CB66" s="3"/>
      <c r="CC66" s="3"/>
      <c r="CD66" s="3"/>
      <c r="CE66" s="3"/>
      <c r="CF66" s="3"/>
      <c r="XFD66" s="3"/>
    </row>
    <row r="67" s="6" customFormat="true" ht="11.25" hidden="false" customHeight="true" outlineLevel="0" collapsed="false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3"/>
      <c r="CB67" s="3"/>
      <c r="CC67" s="3"/>
      <c r="CD67" s="3"/>
      <c r="CE67" s="3"/>
      <c r="CF67" s="3"/>
      <c r="XFD67" s="3"/>
    </row>
    <row r="68" s="6" customFormat="true" ht="11.25" hidden="false" customHeight="true" outlineLevel="0" collapsed="false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3"/>
      <c r="CB68" s="3"/>
      <c r="CC68" s="3"/>
      <c r="CD68" s="3"/>
      <c r="CE68" s="3"/>
      <c r="CF68" s="3"/>
      <c r="XFD68" s="3"/>
    </row>
    <row r="69" s="6" customFormat="true" ht="11.25" hidden="false" customHeight="true" outlineLevel="0" collapsed="false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3"/>
      <c r="CB69" s="3"/>
      <c r="CC69" s="3"/>
      <c r="CD69" s="3"/>
      <c r="CE69" s="3"/>
      <c r="CF69" s="3"/>
      <c r="XFD69" s="3"/>
    </row>
    <row r="70" s="6" customFormat="true" ht="11.25" hidden="false" customHeight="true" outlineLevel="0" collapsed="false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3"/>
      <c r="CB70" s="3"/>
      <c r="CC70" s="3"/>
      <c r="CD70" s="3"/>
      <c r="CE70" s="3"/>
      <c r="CF70" s="3"/>
      <c r="XFD70" s="3"/>
    </row>
    <row r="71" s="6" customFormat="true" ht="11.25" hidden="false" customHeight="true" outlineLevel="0" collapsed="false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3"/>
      <c r="CB71" s="3"/>
      <c r="CC71" s="3"/>
      <c r="CD71" s="3"/>
      <c r="CE71" s="3"/>
      <c r="CF71" s="3"/>
      <c r="XFD71" s="3"/>
    </row>
    <row r="72" s="6" customFormat="true" ht="11.25" hidden="false" customHeight="true" outlineLevel="0" collapsed="false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3"/>
      <c r="CB72" s="3"/>
      <c r="CC72" s="3"/>
      <c r="CD72" s="3"/>
      <c r="CE72" s="3"/>
      <c r="CF72" s="3"/>
      <c r="XFD72" s="3"/>
    </row>
    <row r="73" s="6" customFormat="true" ht="11.25" hidden="false" customHeight="true" outlineLevel="0" collapsed="false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3"/>
      <c r="CB73" s="3"/>
      <c r="CC73" s="3"/>
      <c r="CD73" s="3"/>
      <c r="CE73" s="3"/>
      <c r="CF73" s="3"/>
      <c r="XFD73" s="3"/>
    </row>
    <row r="74" s="6" customFormat="true" ht="11.25" hidden="false" customHeight="true" outlineLevel="0" collapsed="false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3"/>
      <c r="CB74" s="3"/>
      <c r="CC74" s="3"/>
      <c r="CD74" s="3"/>
      <c r="CE74" s="3"/>
      <c r="CF74" s="3"/>
      <c r="XFD74" s="3"/>
    </row>
    <row r="75" s="6" customFormat="true" ht="11.25" hidden="false" customHeight="true" outlineLevel="0" collapsed="false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3"/>
      <c r="CB75" s="3"/>
      <c r="CC75" s="3"/>
      <c r="CD75" s="3"/>
      <c r="CE75" s="3"/>
      <c r="CF75" s="3"/>
      <c r="XFD75" s="3"/>
    </row>
    <row r="76" s="6" customFormat="true" ht="11.25" hidden="false" customHeight="true" outlineLevel="0" collapsed="false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3"/>
      <c r="CB76" s="3"/>
      <c r="CC76" s="3"/>
      <c r="CD76" s="3"/>
      <c r="CE76" s="3"/>
      <c r="CF76" s="3"/>
      <c r="XFD76" s="3"/>
    </row>
    <row r="77" s="6" customFormat="true" ht="11.25" hidden="false" customHeight="true" outlineLevel="0" collapsed="false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3"/>
      <c r="CB77" s="3"/>
      <c r="CC77" s="3"/>
      <c r="CD77" s="3"/>
      <c r="CE77" s="3"/>
      <c r="CF77" s="3"/>
      <c r="XFD77" s="3"/>
    </row>
    <row r="78" s="6" customFormat="true" ht="11.25" hidden="false" customHeight="true" outlineLevel="0" collapsed="false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3"/>
      <c r="CB78" s="3"/>
      <c r="CC78" s="3"/>
      <c r="CD78" s="3"/>
      <c r="CE78" s="3"/>
      <c r="CF78" s="3"/>
      <c r="XFD78" s="3"/>
    </row>
    <row r="79" s="6" customFormat="true" ht="11.25" hidden="false" customHeight="true" outlineLevel="0" collapsed="false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3"/>
      <c r="CB79" s="3"/>
      <c r="CC79" s="3"/>
      <c r="CD79" s="3"/>
      <c r="CE79" s="3"/>
      <c r="CF79" s="3"/>
      <c r="XFD79" s="3"/>
    </row>
    <row r="80" s="6" customFormat="true" ht="11.25" hidden="false" customHeight="true" outlineLevel="0" collapsed="false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3"/>
      <c r="CB80" s="3"/>
      <c r="CC80" s="3"/>
      <c r="CD80" s="3"/>
      <c r="CE80" s="3"/>
      <c r="CF80" s="3"/>
      <c r="XFD80" s="3"/>
    </row>
    <row r="81" s="6" customFormat="true" ht="11.25" hidden="false" customHeight="true" outlineLevel="0" collapsed="false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3"/>
      <c r="CB81" s="3"/>
      <c r="CC81" s="3"/>
      <c r="CD81" s="3"/>
      <c r="CE81" s="3"/>
      <c r="CF81" s="3"/>
      <c r="XFD81" s="3"/>
    </row>
    <row r="82" s="6" customFormat="true" ht="11.25" hidden="false" customHeight="true" outlineLevel="0" collapsed="false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3"/>
      <c r="CB82" s="3"/>
      <c r="CC82" s="3"/>
      <c r="CD82" s="3"/>
      <c r="CE82" s="3"/>
      <c r="CF82" s="3"/>
      <c r="XFD82" s="3"/>
    </row>
    <row r="83" s="6" customFormat="true" ht="11.25" hidden="false" customHeight="true" outlineLevel="0" collapsed="false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3"/>
      <c r="CB83" s="3"/>
      <c r="CC83" s="3"/>
      <c r="CD83" s="3"/>
      <c r="CE83" s="3"/>
      <c r="CF83" s="3"/>
      <c r="XFD83" s="3"/>
    </row>
    <row r="84" s="6" customFormat="true" ht="11.25" hidden="false" customHeight="true" outlineLevel="0" collapsed="false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3"/>
      <c r="CB84" s="3"/>
      <c r="CC84" s="3"/>
      <c r="CD84" s="3"/>
      <c r="CE84" s="3"/>
      <c r="CF84" s="3"/>
      <c r="XFD84" s="3"/>
    </row>
    <row r="85" s="6" customFormat="true" ht="11.25" hidden="false" customHeight="true" outlineLevel="0" collapsed="false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3"/>
      <c r="CB85" s="3"/>
      <c r="CC85" s="3"/>
      <c r="CD85" s="3"/>
      <c r="CE85" s="3"/>
      <c r="CF85" s="3"/>
      <c r="XFD85" s="3"/>
    </row>
    <row r="86" s="6" customFormat="true" ht="11.25" hidden="false" customHeight="true" outlineLevel="0" collapsed="false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3"/>
      <c r="CB86" s="3"/>
      <c r="CC86" s="3"/>
      <c r="CD86" s="3"/>
      <c r="CE86" s="3"/>
      <c r="CF86" s="3"/>
      <c r="XFD86" s="3"/>
    </row>
    <row r="87" s="6" customFormat="true" ht="11.25" hidden="false" customHeight="true" outlineLevel="0" collapsed="false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3"/>
      <c r="CB87" s="3"/>
      <c r="CC87" s="3"/>
      <c r="CD87" s="3"/>
      <c r="CE87" s="3"/>
      <c r="CF87" s="3"/>
      <c r="XFD87" s="3"/>
    </row>
    <row r="88" s="6" customFormat="true" ht="11.25" hidden="false" customHeight="true" outlineLevel="0" collapsed="false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3"/>
      <c r="CB88" s="3"/>
      <c r="CC88" s="3"/>
      <c r="CD88" s="3"/>
      <c r="CE88" s="3"/>
      <c r="CF88" s="3"/>
      <c r="XFD88" s="3"/>
    </row>
    <row r="89" s="6" customFormat="true" ht="11.25" hidden="false" customHeight="true" outlineLevel="0" collapsed="false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3"/>
      <c r="CB89" s="3"/>
      <c r="CC89" s="3"/>
      <c r="CD89" s="3"/>
      <c r="CE89" s="3"/>
      <c r="CF89" s="3"/>
      <c r="XFD89" s="3"/>
    </row>
    <row r="90" s="6" customFormat="true" ht="11.25" hidden="false" customHeight="true" outlineLevel="0" collapsed="false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3"/>
      <c r="CB90" s="3"/>
      <c r="CC90" s="3"/>
      <c r="CD90" s="3"/>
      <c r="CE90" s="3"/>
      <c r="CF90" s="3"/>
      <c r="XFD90" s="3"/>
    </row>
    <row r="91" s="6" customFormat="true" ht="11.25" hidden="false" customHeight="true" outlineLevel="0" collapsed="false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3"/>
      <c r="CB91" s="3"/>
      <c r="CC91" s="3"/>
      <c r="CD91" s="3"/>
      <c r="CE91" s="3"/>
      <c r="CF91" s="3"/>
      <c r="XFD91" s="3"/>
    </row>
    <row r="92" s="6" customFormat="true" ht="11.25" hidden="false" customHeight="true" outlineLevel="0" collapsed="false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3"/>
      <c r="CB92" s="3"/>
      <c r="CC92" s="3"/>
      <c r="CD92" s="3"/>
      <c r="CE92" s="3"/>
      <c r="CF92" s="3"/>
      <c r="XFD92" s="3"/>
    </row>
    <row r="93" customFormat="false" ht="13.8" hidden="false" customHeight="false" outlineLevel="0" collapsed="false">
      <c r="XEX93" s="6"/>
      <c r="XEY93" s="6"/>
      <c r="XEZ93" s="6"/>
      <c r="XFA93" s="6"/>
      <c r="XFB93" s="6"/>
      <c r="XFC93" s="6"/>
    </row>
    <row r="94" customFormat="false" ht="13.8" hidden="false" customHeight="false" outlineLevel="0" collapsed="false">
      <c r="XEX94" s="6"/>
      <c r="XEY94" s="6"/>
      <c r="XEZ94" s="6"/>
      <c r="XFA94" s="6"/>
      <c r="XFB94" s="6"/>
      <c r="XFC94" s="6"/>
    </row>
    <row r="95" customFormat="false" ht="13.8" hidden="false" customHeight="false" outlineLevel="0" collapsed="false">
      <c r="XEX95" s="6"/>
      <c r="XEY95" s="6"/>
      <c r="XEZ95" s="6"/>
      <c r="XFA95" s="6"/>
      <c r="XFB95" s="6"/>
      <c r="XFC95" s="6"/>
    </row>
    <row r="96" customFormat="false" ht="13.8" hidden="false" customHeight="false" outlineLevel="0" collapsed="false">
      <c r="XEX96" s="6"/>
      <c r="XEY96" s="6"/>
      <c r="XEZ96" s="6"/>
      <c r="XFA96" s="6"/>
      <c r="XFB96" s="6"/>
      <c r="XFC96" s="6"/>
    </row>
    <row r="16777216" customFormat="false" ht="12.8" hidden="false" customHeight="true" outlineLevel="0" collapsed="false"/>
  </sheetData>
  <mergeCells count="59">
    <mergeCell ref="A3:D3"/>
    <mergeCell ref="A4:I4"/>
    <mergeCell ref="A5:I5"/>
    <mergeCell ref="A6:I6"/>
    <mergeCell ref="A7:I7"/>
    <mergeCell ref="A8:I8"/>
    <mergeCell ref="A9:I9"/>
    <mergeCell ref="A12:A14"/>
    <mergeCell ref="B12:B14"/>
    <mergeCell ref="C12:E14"/>
    <mergeCell ref="F12:F14"/>
    <mergeCell ref="G12:G14"/>
    <mergeCell ref="H12:I12"/>
    <mergeCell ref="H13:H14"/>
    <mergeCell ref="I13:I14"/>
    <mergeCell ref="C15:E15"/>
    <mergeCell ref="A16:I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C28:C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A42:H42"/>
    <mergeCell ref="A43:I43"/>
    <mergeCell ref="C44:E44"/>
    <mergeCell ref="C45:E45"/>
    <mergeCell ref="C46:E46"/>
    <mergeCell ref="C47:E47"/>
    <mergeCell ref="C48:E48"/>
    <mergeCell ref="C49:E49"/>
    <mergeCell ref="C50:E50"/>
    <mergeCell ref="C51:E51"/>
    <mergeCell ref="A52:H52"/>
    <mergeCell ref="A53:H53"/>
    <mergeCell ref="A54:H54"/>
    <mergeCell ref="A55:H55"/>
    <mergeCell ref="A56:H56"/>
    <mergeCell ref="H59:I59"/>
  </mergeCells>
  <printOptions headings="false" gridLines="false" gridLinesSet="true" horizontalCentered="true" verticalCentered="false"/>
  <pageMargins left="0.315277777777778" right="0.315277777777778" top="0.7875" bottom="0.314583333333333" header="0.511811023622047" footer="0.19652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&amp;R&amp;"Calibri,Обычный"&amp;11&amp;K000000Страница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</TotalTime>
  <Application>AlterOffice/3.3.0.4$Linux_X86_64 LibreOffice_project/fa736b558560ebea8f92088bfd7720f4b3918f3f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2020-09-30T08:50:27Z</dcterms:created>
  <dc:creator/>
  <dc:description/>
  <dc:language>ru-RU</dc:language>
  <cp:lastModifiedBy>kiriltsov_av</cp:lastModifiedBy>
  <cp:lastPrinted>2021-05-27T06:31:51Z</cp:lastPrinted>
  <dcterms:modified xsi:type="dcterms:W3CDTF">2026-05-19T16:32:20Z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