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<sst xmlns="http://schemas.openxmlformats.org/spreadsheetml/2006/main" count="69" uniqueCount="43">
  <si>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</si>
  <si>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</si>
  <si>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</si>
  <si>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</si>
  <si>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</si>
  <si>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</si>
  <si>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</si>
  <si>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</si>
  <si>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</si>
  <si>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</si>
  <si>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</si>
  <si>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</si>
  <si>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</si>
  <si>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</si>
  <si>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</si>
  <si>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</si>
  <si>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(в т.ч. на основе понижающего коэффициента),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</si>
  <si>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</si>
  <si>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</si>
  <si>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</si>
  <si>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</si>
  <si>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</si>
  <si>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</si>
  <si>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</si>
  <si>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r>
      <rPr>
        <sz val="12"/>
        <color rgb="FF000000"/>
        <rFont val="Times New Roman"/>
        <family val="1"/>
        <charset val="204"/>
      </rPr>
      <t xml:space="preserve">Устройство испытательное параметров релейной защиты РЕТОМ-21 или эквивалент (ОКПД2 </t>
    </r>
    <r>
      <rPr>
        <sz val="12"/>
        <rFont val="Times New Roman"/>
        <family val="1"/>
      </rPr>
      <t xml:space="preserve">26.51.52.190)</t>
    </r>
  </si>
  <si>
    <t xml:space="preserve">Ограничение закупок товаров, происходящих из иностранных государств</t>
  </si>
  <si>
    <t xml:space="preserve">шт.</t>
  </si>
  <si>
    <t xml:space="preserve">нет</t>
  </si>
  <si>
    <r>
      <rPr>
        <sz val="12"/>
        <rFont val="Times New Roman"/>
        <family val="1"/>
        <charset val="1"/>
      </rPr>
      <t xml:space="preserve">Осциллограф АКИП-4136/1 или эквивалент (ОКПД2 </t>
    </r>
    <r>
      <rPr>
        <sz val="12"/>
        <rFont val="Times New Roman"/>
        <family val="1"/>
      </rPr>
      <t xml:space="preserve">26.51.43.118)</t>
    </r>
  </si>
  <si>
    <r>
      <rPr>
        <sz val="12"/>
        <rFont val="Times New Roman"/>
        <family val="1"/>
        <charset val="1"/>
      </rPr>
      <t xml:space="preserve">Устройство измерительное параметров высокочастотного оборудования РЕТОМ-ВЧ/64 или эквивалент </t>
    </r>
    <r>
      <rPr>
        <sz val="12"/>
        <color rgb="FF000000"/>
        <rFont val="Times New Roman"/>
        <family val="1"/>
      </rPr>
      <t xml:space="preserve">(ОКПД2 </t>
    </r>
    <r>
      <rPr>
        <sz val="12"/>
        <rFont val="Times New Roman"/>
        <family val="1"/>
      </rPr>
      <t xml:space="preserve">26.51.52.190)</t>
    </r>
  </si>
  <si>
    <r>
      <rPr>
        <sz val="12"/>
        <rFont val="Times New Roman"/>
        <family val="1"/>
        <charset val="1"/>
      </rPr>
      <t xml:space="preserve">Вольтметр электронный универсальный АКИП В7-78/1 или эквивалент (ОКПД2 </t>
    </r>
    <r>
      <rPr>
        <sz val="12"/>
        <rFont val="Times New Roman"/>
        <family val="1"/>
      </rPr>
      <t xml:space="preserve">26.51.43.112)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</si>
  <si>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</si>
  <si>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Договора):</t>
  </si>
  <si>
    <t xml:space="preserve">Итого без НДС :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</si>
  <si>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</si>
  <si>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</si>
  <si>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</si>
  <si>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</si>
  <si>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</si>
  <si>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</si>
  <si>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</si>
  <si>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</si>
  <si>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позиции), содержащем не более 7 знаков после запятой. 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– по таким позициям Участник дает свое ценовое предложение.]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</si>
</sst>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.00"/>
    <numFmt numFmtId="170" formatCode="_-* #,##0.00_-;\-* #,##0.00_-;_-* \-??_-;_-@_-"/>
    <numFmt numFmtId="171" formatCode="#,##0.0000000"/>
    <numFmt numFmtId="172" formatCode="0%"/>
  </numFmts>
  <fonts count="17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1"/>
    </font>
    <font>
      <sz val="12"/>
      <color rgb="FF000000"/>
      <name val="Times New Roman"/>
      <family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3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1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1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1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3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14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E36"/>
  <sheetViews>
    <sheetView showFormulas="false" showGridLines="fals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S22" activeCellId="0" sqref="S22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10.86"/>
    <col collapsed="false" customWidth="true" hidden="false" outlineLevel="0" max="4" min="4" style="1" width="36.28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1" min="9" style="1" width="18.57"/>
    <col collapsed="false" customWidth="true" hidden="false" outlineLevel="0" max="12" min="12" style="1" width="23.57"/>
    <col collapsed="false" customWidth="true" hidden="false" outlineLevel="0" max="13" min="13" style="1" width="14.57"/>
    <col collapsed="false" customWidth="false" hidden="false" outlineLevel="0" max="14" min="14" style="1" width="18.57"/>
    <col collapsed="false" customWidth="true" hidden="false" outlineLevel="0" max="18" min="15" style="1" width="4.57"/>
    <col collapsed="false" customWidth="true" hidden="false" outlineLevel="0" max="19" min="19" style="1" width="14.57"/>
    <col collapsed="false" customWidth="true" hidden="false" outlineLevel="0" max="20" min="20" style="1" width="40.86"/>
    <col collapsed="false" customWidth="true" hidden="false" outlineLevel="0" max="21" min="21" style="1" width="28.57"/>
    <col collapsed="false" customWidth="true" hidden="false" outlineLevel="0" max="22" min="22" style="1" width="8.57"/>
    <col collapsed="false" customWidth="false" hidden="false" outlineLevel="0" max="23" min="23" style="1" width="18.57"/>
    <col collapsed="false" customWidth="true" hidden="false" outlineLevel="0" max="24" min="24" style="1" width="22.71"/>
    <col collapsed="false" customWidth="true" hidden="false" outlineLevel="0" max="25" min="25" style="1" width="14.57"/>
    <col collapsed="false" customWidth="false" hidden="false" outlineLevel="0" max="26" min="26" style="1" width="18.57"/>
    <col collapsed="false" customWidth="true" hidden="false" outlineLevel="0" max="27" min="27" style="1" width="4.57"/>
    <col collapsed="false" customWidth="true" hidden="false" outlineLevel="0" max="28" min="28" style="1" width="19.43"/>
    <col collapsed="false" customWidth="false" hidden="false" outlineLevel="0" max="16384" min="29" style="1" width="18.57"/>
  </cols>
  <sheetData>
    <row r="1" customFormat="false" ht="15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6"/>
      <c r="T2" s="6"/>
      <c r="U2" s="6"/>
      <c r="V2" s="6"/>
      <c r="W2" s="6"/>
      <c r="X2" s="6"/>
      <c r="Y2" s="6"/>
      <c r="Z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O3" s="9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O4" s="9"/>
      <c r="S4" s="6"/>
      <c r="T4" s="6"/>
      <c r="U4" s="6"/>
      <c r="V4" s="6"/>
      <c r="W4" s="6"/>
      <c r="X4" s="6"/>
      <c r="Y4" s="6"/>
      <c r="Z4" s="6"/>
    </row>
    <row r="5" customFormat="false" ht="24" hidden="false" customHeight="true" outlineLevel="0" collapsed="false">
      <c r="B5" s="7"/>
      <c r="O5" s="9"/>
      <c r="S5" s="11"/>
      <c r="T5" s="11"/>
      <c r="U5" s="11"/>
      <c r="V5" s="11"/>
      <c r="W5" s="11"/>
      <c r="X5" s="11"/>
      <c r="Y5" s="11"/>
      <c r="Z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9"/>
      <c r="S6" s="13" t="s">
        <v>3</v>
      </c>
      <c r="T6" s="13"/>
      <c r="U6" s="13"/>
      <c r="V6" s="13"/>
      <c r="W6" s="13"/>
      <c r="X6" s="13"/>
      <c r="Y6" s="13"/>
      <c r="Z6" s="13"/>
    </row>
    <row r="7" customFormat="false" ht="24" hidden="false" customHeight="true" outlineLevel="0" collapsed="false">
      <c r="B7" s="7"/>
      <c r="O7" s="9"/>
      <c r="S7" s="11"/>
      <c r="T7" s="11"/>
      <c r="U7" s="11"/>
      <c r="V7" s="11"/>
      <c r="W7" s="11"/>
      <c r="X7" s="11"/>
      <c r="Y7" s="11"/>
      <c r="Z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J8" s="15"/>
      <c r="K8" s="11"/>
      <c r="O8" s="9"/>
      <c r="S8" s="11"/>
      <c r="T8" s="11"/>
      <c r="U8" s="11"/>
      <c r="V8" s="11"/>
      <c r="W8" s="11"/>
      <c r="X8" s="11"/>
      <c r="Y8" s="11"/>
      <c r="Z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J9" s="16"/>
      <c r="K9" s="11"/>
      <c r="O9" s="9"/>
      <c r="S9" s="11"/>
      <c r="T9" s="11"/>
      <c r="U9" s="11"/>
      <c r="V9" s="11"/>
      <c r="W9" s="11"/>
      <c r="X9" s="11"/>
      <c r="Y9" s="11"/>
      <c r="Z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J10" s="16"/>
      <c r="K10" s="11"/>
      <c r="O10" s="9"/>
      <c r="S10" s="11"/>
      <c r="T10" s="11"/>
      <c r="U10" s="11"/>
      <c r="V10" s="11"/>
      <c r="W10" s="11"/>
      <c r="X10" s="11"/>
      <c r="Y10" s="11"/>
      <c r="Z10" s="11"/>
    </row>
    <row r="11" customFormat="false" ht="15.75" hidden="false" customHeight="false" outlineLevel="0" collapsed="false">
      <c r="B11" s="7"/>
      <c r="O11" s="9"/>
      <c r="S11" s="11"/>
      <c r="T11" s="11"/>
      <c r="U11" s="11"/>
      <c r="V11" s="11"/>
      <c r="W11" s="11"/>
      <c r="X11" s="11"/>
      <c r="Y11" s="11"/>
      <c r="Z11" s="11"/>
    </row>
    <row r="12" customFormat="false" ht="135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17" t="s">
        <v>18</v>
      </c>
      <c r="O12" s="9"/>
      <c r="S12" s="17" t="s">
        <v>7</v>
      </c>
      <c r="T12" s="17" t="s">
        <v>19</v>
      </c>
      <c r="U12" s="17" t="s">
        <v>20</v>
      </c>
      <c r="V12" s="17" t="s">
        <v>12</v>
      </c>
      <c r="W12" s="17" t="s">
        <v>13</v>
      </c>
      <c r="X12" s="18" t="s">
        <v>21</v>
      </c>
      <c r="Y12" s="17" t="s">
        <v>17</v>
      </c>
      <c r="Z12" s="17" t="s">
        <v>22</v>
      </c>
    </row>
    <row r="13" customFormat="false" ht="72" hidden="false" customHeight="true" outlineLevel="0" collapsed="false">
      <c r="B13" s="7"/>
      <c r="C13" s="19" t="n">
        <f aca="false">S13</f>
        <v>1</v>
      </c>
      <c r="D13" s="20" t="str">
        <f aca="false">T13</f>
        <v>Устройство испытательное параметров релейной защиты РЕТОМ-21 или эквивалент (ОКПД2 26.51.52.190)</v>
      </c>
      <c r="E13" s="21" t="s">
        <v>23</v>
      </c>
      <c r="F13" s="21" t="s">
        <v>23</v>
      </c>
      <c r="G13" s="21" t="s">
        <v>23</v>
      </c>
      <c r="H13" s="19" t="str">
        <f aca="false">V13</f>
        <v>шт.</v>
      </c>
      <c r="I13" s="19" t="str">
        <f aca="false">W13</f>
        <v>нет</v>
      </c>
      <c r="J13" s="22" t="n">
        <f aca="false">X13</f>
        <v>2738775.11</v>
      </c>
      <c r="K13" s="23" t="str">
        <f aca="false">IF(I13="да",$N$17,"–")</f>
        <v>–</v>
      </c>
      <c r="L13" s="24" t="str">
        <f aca="false">IF(I13="да",J13*K13,"0,00")</f>
        <v>0,00</v>
      </c>
      <c r="M13" s="25" t="n">
        <f aca="false">Y13</f>
        <v>1</v>
      </c>
      <c r="N13" s="26" t="n">
        <f aca="false">L13*M13</f>
        <v>0</v>
      </c>
      <c r="O13" s="9"/>
      <c r="S13" s="27" t="n">
        <v>1</v>
      </c>
      <c r="T13" s="28" t="s">
        <v>24</v>
      </c>
      <c r="U13" s="29" t="s">
        <v>25</v>
      </c>
      <c r="V13" s="27" t="s">
        <v>26</v>
      </c>
      <c r="W13" s="27" t="s">
        <v>27</v>
      </c>
      <c r="X13" s="30" t="n">
        <v>2738775.11</v>
      </c>
      <c r="Y13" s="31" t="n">
        <v>1</v>
      </c>
      <c r="Z13" s="32" t="n">
        <f aca="false">X13*Y13</f>
        <v>2738775.11</v>
      </c>
      <c r="AC13" s="33"/>
      <c r="AD13" s="34"/>
      <c r="AE13" s="35"/>
    </row>
    <row r="14" customFormat="false" ht="69.75" hidden="false" customHeight="true" outlineLevel="0" collapsed="false">
      <c r="B14" s="7"/>
      <c r="C14" s="19" t="n">
        <f aca="false">S14</f>
        <v>2</v>
      </c>
      <c r="D14" s="20" t="str">
        <f aca="false">T14</f>
        <v>Осциллограф АКИП-4136/1 или эквивалент (ОКПД2 26.51.43.118)</v>
      </c>
      <c r="E14" s="21" t="s">
        <v>23</v>
      </c>
      <c r="F14" s="21" t="s">
        <v>23</v>
      </c>
      <c r="G14" s="21" t="s">
        <v>23</v>
      </c>
      <c r="H14" s="19" t="str">
        <f aca="false">V14</f>
        <v>шт.</v>
      </c>
      <c r="I14" s="19" t="str">
        <f aca="false">W14</f>
        <v>нет</v>
      </c>
      <c r="J14" s="22" t="n">
        <f aca="false">X14</f>
        <v>238673.21</v>
      </c>
      <c r="K14" s="23" t="str">
        <f aca="false">IF(I14="да",$N$17,"–")</f>
        <v>–</v>
      </c>
      <c r="L14" s="24" t="str">
        <f aca="false">IF(I14="да",J14*K14,"0,00")</f>
        <v>0,00</v>
      </c>
      <c r="M14" s="25" t="n">
        <f aca="false">Y14</f>
        <v>1</v>
      </c>
      <c r="N14" s="26" t="n">
        <f aca="false">L14*M14</f>
        <v>0</v>
      </c>
      <c r="O14" s="9"/>
      <c r="S14" s="27" t="n">
        <v>2</v>
      </c>
      <c r="T14" s="36" t="s">
        <v>28</v>
      </c>
      <c r="U14" s="36" t="s">
        <v>25</v>
      </c>
      <c r="V14" s="27" t="s">
        <v>26</v>
      </c>
      <c r="W14" s="27" t="s">
        <v>27</v>
      </c>
      <c r="X14" s="30" t="n">
        <v>238673.21</v>
      </c>
      <c r="Y14" s="31" t="n">
        <v>1</v>
      </c>
      <c r="Z14" s="32" t="n">
        <f aca="false">X14*Y14</f>
        <v>238673.21</v>
      </c>
      <c r="AC14" s="33"/>
      <c r="AD14" s="34"/>
      <c r="AE14" s="35"/>
    </row>
    <row r="15" customFormat="false" ht="96" hidden="false" customHeight="true" outlineLevel="0" collapsed="false">
      <c r="B15" s="7"/>
      <c r="C15" s="19" t="n">
        <f aca="false">S15</f>
        <v>3</v>
      </c>
      <c r="D15" s="20" t="str">
        <f aca="false">T15</f>
        <v>Устройство измерительное параметров высокочастотного оборудования РЕТОМ-ВЧ/64 или эквивалент (ОКПД2 26.51.52.190)</v>
      </c>
      <c r="E15" s="21" t="s">
        <v>23</v>
      </c>
      <c r="F15" s="21" t="s">
        <v>23</v>
      </c>
      <c r="G15" s="21" t="s">
        <v>23</v>
      </c>
      <c r="H15" s="19" t="str">
        <f aca="false">V15</f>
        <v>шт.</v>
      </c>
      <c r="I15" s="19" t="str">
        <f aca="false">W15</f>
        <v>нет</v>
      </c>
      <c r="J15" s="22" t="n">
        <f aca="false">X15</f>
        <v>2613053.99</v>
      </c>
      <c r="K15" s="23" t="str">
        <f aca="false">IF(I15="да",$N$17,"–")</f>
        <v>–</v>
      </c>
      <c r="L15" s="24" t="str">
        <f aca="false">IF(I15="да",J15*K15,"0,00")</f>
        <v>0,00</v>
      </c>
      <c r="M15" s="25" t="n">
        <f aca="false">Y15</f>
        <v>1</v>
      </c>
      <c r="N15" s="26" t="n">
        <f aca="false">L15*M15</f>
        <v>0</v>
      </c>
      <c r="O15" s="9"/>
      <c r="S15" s="27" t="n">
        <v>3</v>
      </c>
      <c r="T15" s="36" t="s">
        <v>29</v>
      </c>
      <c r="U15" s="36" t="s">
        <v>25</v>
      </c>
      <c r="V15" s="27" t="s">
        <v>26</v>
      </c>
      <c r="W15" s="27" t="s">
        <v>27</v>
      </c>
      <c r="X15" s="30" t="n">
        <v>2613053.99</v>
      </c>
      <c r="Y15" s="31" t="n">
        <v>1</v>
      </c>
      <c r="Z15" s="32" t="n">
        <f aca="false">X15*Y15</f>
        <v>2613053.99</v>
      </c>
      <c r="AC15" s="33"/>
      <c r="AD15" s="34"/>
      <c r="AE15" s="35"/>
    </row>
    <row r="16" customFormat="false" ht="105" hidden="false" customHeight="true" outlineLevel="0" collapsed="false">
      <c r="B16" s="7"/>
      <c r="C16" s="19" t="n">
        <f aca="false">S16</f>
        <v>4</v>
      </c>
      <c r="D16" s="20" t="str">
        <f aca="false">T16</f>
        <v>Вольтметр электронный универсальный АКИП В7-78/1 или эквивалент (ОКПД2 26.51.43.112)</v>
      </c>
      <c r="E16" s="21" t="s">
        <v>23</v>
      </c>
      <c r="F16" s="21" t="s">
        <v>23</v>
      </c>
      <c r="G16" s="21" t="s">
        <v>23</v>
      </c>
      <c r="H16" s="19" t="str">
        <f aca="false">V16</f>
        <v>шт.</v>
      </c>
      <c r="I16" s="19" t="str">
        <f aca="false">W16</f>
        <v>нет</v>
      </c>
      <c r="J16" s="22" t="n">
        <f aca="false">X16</f>
        <v>201082.18</v>
      </c>
      <c r="K16" s="23" t="str">
        <f aca="false">IF(I16="да",$N$17,"–")</f>
        <v>–</v>
      </c>
      <c r="L16" s="24" t="str">
        <f aca="false">IF(I16="да",J16*K16,"0,00")</f>
        <v>0,00</v>
      </c>
      <c r="M16" s="25" t="n">
        <f aca="false">Y16</f>
        <v>1</v>
      </c>
      <c r="N16" s="26" t="n">
        <f aca="false">L16*M16</f>
        <v>0</v>
      </c>
      <c r="O16" s="9"/>
      <c r="S16" s="27" t="n">
        <v>4</v>
      </c>
      <c r="T16" s="36" t="s">
        <v>30</v>
      </c>
      <c r="U16" s="36" t="s">
        <v>25</v>
      </c>
      <c r="V16" s="27" t="s">
        <v>26</v>
      </c>
      <c r="W16" s="27" t="s">
        <v>27</v>
      </c>
      <c r="X16" s="30" t="n">
        <v>201082.18</v>
      </c>
      <c r="Y16" s="31" t="n">
        <v>1</v>
      </c>
      <c r="Z16" s="32" t="n">
        <f aca="false">X16*Y16</f>
        <v>201082.18</v>
      </c>
      <c r="AC16" s="33"/>
      <c r="AD16" s="34"/>
      <c r="AE16" s="35"/>
    </row>
    <row r="17" customFormat="false" ht="24" hidden="false" customHeight="true" outlineLevel="0" collapsed="false">
      <c r="B17" s="7"/>
      <c r="C17" s="37" t="s">
        <v>31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9"/>
      <c r="S17" s="39"/>
      <c r="T17" s="39"/>
      <c r="U17" s="39"/>
      <c r="V17" s="39"/>
      <c r="W17" s="39"/>
      <c r="X17" s="39"/>
      <c r="Y17" s="39"/>
      <c r="Z17" s="39"/>
    </row>
    <row r="18" customFormat="false" ht="24" hidden="false" customHeight="true" outlineLevel="0" collapsed="false">
      <c r="B18" s="7"/>
      <c r="C18" s="37" t="s">
        <v>32</v>
      </c>
      <c r="D18" s="37"/>
      <c r="E18" s="37"/>
      <c r="F18" s="37"/>
      <c r="G18" s="37"/>
      <c r="H18" s="37"/>
      <c r="I18" s="37"/>
      <c r="J18" s="37"/>
      <c r="K18" s="37"/>
      <c r="L18" s="39" t="s">
        <v>33</v>
      </c>
      <c r="M18" s="39"/>
      <c r="N18" s="40" t="n">
        <f aca="false">SUM(N13:N16)</f>
        <v>0</v>
      </c>
      <c r="O18" s="9"/>
      <c r="S18" s="37" t="s">
        <v>34</v>
      </c>
      <c r="T18" s="37"/>
      <c r="U18" s="37"/>
      <c r="V18" s="37"/>
      <c r="W18" s="37"/>
      <c r="X18" s="39" t="s">
        <v>35</v>
      </c>
      <c r="Y18" s="39"/>
      <c r="Z18" s="40" t="n">
        <f aca="false">SUM(Z13:Z16)</f>
        <v>5791584.49</v>
      </c>
    </row>
    <row r="19" customFormat="false" ht="24" hidden="false" customHeight="true" outlineLevel="0" collapsed="false">
      <c r="B19" s="7"/>
      <c r="C19" s="37"/>
      <c r="D19" s="37"/>
      <c r="E19" s="37"/>
      <c r="F19" s="37"/>
      <c r="G19" s="37"/>
      <c r="H19" s="37"/>
      <c r="I19" s="37"/>
      <c r="J19" s="37"/>
      <c r="K19" s="37"/>
      <c r="L19" s="41" t="s">
        <v>36</v>
      </c>
      <c r="M19" s="42" t="n">
        <v>0.22</v>
      </c>
      <c r="N19" s="40" t="n">
        <f aca="false">M19*N18</f>
        <v>0</v>
      </c>
      <c r="O19" s="9"/>
      <c r="S19" s="37"/>
      <c r="T19" s="37"/>
      <c r="U19" s="37"/>
      <c r="V19" s="37"/>
      <c r="W19" s="37"/>
      <c r="X19" s="39" t="s">
        <v>36</v>
      </c>
      <c r="Y19" s="43" t="n">
        <v>0.22</v>
      </c>
      <c r="Z19" s="40" t="n">
        <f aca="false">Y19*Z18</f>
        <v>1274148.5878</v>
      </c>
    </row>
    <row r="20" customFormat="false" ht="24" hidden="false" customHeight="true" outlineLevel="0" collapsed="false">
      <c r="B20" s="7"/>
      <c r="C20" s="37"/>
      <c r="D20" s="37"/>
      <c r="E20" s="37"/>
      <c r="F20" s="37"/>
      <c r="G20" s="37"/>
      <c r="H20" s="37"/>
      <c r="I20" s="37"/>
      <c r="J20" s="37"/>
      <c r="K20" s="37"/>
      <c r="L20" s="39" t="s">
        <v>37</v>
      </c>
      <c r="M20" s="39"/>
      <c r="N20" s="40" t="n">
        <f aca="false">SUM(N18:N19)</f>
        <v>0</v>
      </c>
      <c r="O20" s="9"/>
      <c r="S20" s="37"/>
      <c r="T20" s="37"/>
      <c r="U20" s="37"/>
      <c r="V20" s="37"/>
      <c r="W20" s="37"/>
      <c r="X20" s="39" t="s">
        <v>37</v>
      </c>
      <c r="Y20" s="39"/>
      <c r="Z20" s="40" t="n">
        <f aca="false">SUM(Z18:Z19)</f>
        <v>7065733.0778</v>
      </c>
    </row>
    <row r="21" customFormat="false" ht="24" hidden="false" customHeight="true" outlineLevel="0" collapsed="false">
      <c r="B21" s="7"/>
      <c r="O21" s="9"/>
      <c r="S21" s="11"/>
      <c r="T21" s="11"/>
      <c r="U21" s="11"/>
      <c r="V21" s="11"/>
      <c r="W21" s="11"/>
      <c r="X21" s="11"/>
      <c r="Y21" s="11"/>
      <c r="Z21" s="11"/>
    </row>
    <row r="22" customFormat="false" ht="15.75" hidden="false" customHeight="true" outlineLevel="0" collapsed="false">
      <c r="B22" s="7"/>
      <c r="C22" s="15"/>
      <c r="D22" s="15"/>
      <c r="E22" s="15"/>
      <c r="F22" s="44"/>
      <c r="G22" s="45"/>
      <c r="H22" s="44"/>
      <c r="I22" s="44"/>
      <c r="J22" s="46"/>
      <c r="K22" s="46"/>
      <c r="L22" s="46"/>
      <c r="M22" s="46"/>
      <c r="N22" s="46"/>
      <c r="O22" s="9"/>
      <c r="S22" s="47"/>
      <c r="T22" s="47"/>
      <c r="U22" s="47"/>
      <c r="V22" s="47"/>
      <c r="W22" s="47"/>
      <c r="X22" s="47"/>
      <c r="Y22" s="47"/>
      <c r="Z22" s="47"/>
    </row>
    <row r="23" customFormat="false" ht="15.75" hidden="false" customHeight="false" outlineLevel="0" collapsed="false">
      <c r="B23" s="7"/>
      <c r="C23" s="48" t="s">
        <v>38</v>
      </c>
      <c r="D23" s="48"/>
      <c r="E23" s="48"/>
      <c r="F23" s="44"/>
      <c r="G23" s="49" t="s">
        <v>39</v>
      </c>
      <c r="H23" s="44" t="s">
        <v>40</v>
      </c>
      <c r="I23" s="44"/>
      <c r="J23" s="48" t="s">
        <v>41</v>
      </c>
      <c r="K23" s="48"/>
      <c r="L23" s="48"/>
      <c r="M23" s="48"/>
      <c r="N23" s="48"/>
      <c r="O23" s="9"/>
      <c r="S23" s="47"/>
      <c r="T23" s="47"/>
      <c r="U23" s="47"/>
      <c r="V23" s="47"/>
      <c r="W23" s="47"/>
      <c r="X23" s="47"/>
      <c r="Y23" s="47"/>
      <c r="Z23" s="47"/>
    </row>
    <row r="24" customFormat="false" ht="15.75" hidden="false" customHeight="false" outlineLevel="0" collapsed="false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  <c r="S24" s="11"/>
      <c r="T24" s="11"/>
      <c r="U24" s="11"/>
      <c r="V24" s="11"/>
      <c r="W24" s="11"/>
      <c r="X24" s="11"/>
      <c r="Y24" s="11"/>
      <c r="Z24" s="11"/>
    </row>
    <row r="25" customFormat="false" ht="15.75" hidden="false" customHeight="true" outlineLevel="0" collapsed="false">
      <c r="S25" s="53"/>
      <c r="T25" s="53"/>
      <c r="U25" s="53"/>
      <c r="V25" s="53"/>
      <c r="W25" s="53"/>
      <c r="X25" s="53"/>
      <c r="Y25" s="53"/>
      <c r="Z25" s="53"/>
    </row>
    <row r="26" customFormat="false" ht="15.75" hidden="false" customHeight="true" outlineLevel="0" collapsed="false">
      <c r="B26" s="54" t="s">
        <v>42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S26" s="53"/>
      <c r="T26" s="53"/>
      <c r="U26" s="53"/>
      <c r="V26" s="53"/>
      <c r="W26" s="53"/>
      <c r="X26" s="53"/>
      <c r="Y26" s="53"/>
      <c r="Z26" s="53"/>
    </row>
    <row r="27" customFormat="false" ht="15.75" hidden="false" customHeight="false" outlineLevel="0" collapsed="false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S27" s="53"/>
      <c r="T27" s="53"/>
      <c r="U27" s="53"/>
      <c r="V27" s="53"/>
      <c r="W27" s="53"/>
      <c r="X27" s="53"/>
      <c r="Y27" s="53"/>
      <c r="Z27" s="53"/>
    </row>
    <row r="28" customFormat="false" ht="15.75" hidden="false" customHeight="false" outlineLevel="0" collapsed="false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S28" s="53"/>
      <c r="T28" s="53"/>
      <c r="U28" s="53"/>
      <c r="V28" s="53"/>
      <c r="W28" s="53"/>
      <c r="X28" s="53"/>
      <c r="Y28" s="53"/>
      <c r="Z28" s="53"/>
    </row>
    <row r="29" customFormat="false" ht="15.75" hidden="false" customHeight="false" outlineLevel="0" collapsed="false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S29" s="53"/>
      <c r="T29" s="53"/>
      <c r="U29" s="53"/>
      <c r="V29" s="53"/>
      <c r="W29" s="53"/>
      <c r="X29" s="53"/>
      <c r="Y29" s="53"/>
      <c r="Z29" s="53"/>
    </row>
    <row r="30" customFormat="false" ht="15.75" hidden="false" customHeight="false" outlineLevel="0" collapsed="false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S30" s="53"/>
      <c r="T30" s="53"/>
      <c r="U30" s="53"/>
      <c r="V30" s="53"/>
      <c r="W30" s="53"/>
      <c r="X30" s="53"/>
      <c r="Y30" s="53"/>
      <c r="Z30" s="53"/>
    </row>
    <row r="31" customFormat="false" ht="15.75" hidden="false" customHeight="false" outlineLevel="0" collapsed="false">
      <c r="S31" s="53"/>
      <c r="T31" s="53"/>
      <c r="U31" s="53"/>
      <c r="V31" s="53"/>
      <c r="W31" s="53"/>
      <c r="X31" s="53"/>
      <c r="Y31" s="53"/>
      <c r="Z31" s="53"/>
    </row>
    <row r="32" customFormat="false" ht="15.75" hidden="false" customHeight="false" outlineLevel="0" collapsed="false">
      <c r="S32" s="53"/>
      <c r="T32" s="53"/>
      <c r="U32" s="53"/>
      <c r="V32" s="53"/>
      <c r="W32" s="53"/>
      <c r="X32" s="53"/>
      <c r="Y32" s="53"/>
      <c r="Z32" s="53"/>
    </row>
    <row r="33" customFormat="false" ht="15.75" hidden="false" customHeight="false" outlineLevel="0" collapsed="false">
      <c r="S33" s="53"/>
      <c r="T33" s="53"/>
      <c r="U33" s="53"/>
      <c r="V33" s="53"/>
      <c r="W33" s="53"/>
      <c r="X33" s="53"/>
      <c r="Y33" s="53"/>
      <c r="Z33" s="53"/>
    </row>
    <row r="34" customFormat="false" ht="15.75" hidden="false" customHeight="false" outlineLevel="0" collapsed="false"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S34" s="53"/>
      <c r="T34" s="53"/>
      <c r="U34" s="53"/>
      <c r="V34" s="53"/>
      <c r="W34" s="53"/>
      <c r="X34" s="53"/>
      <c r="Y34" s="53"/>
      <c r="Z34" s="53"/>
    </row>
    <row r="35" customFormat="false" ht="15.75" hidden="false" customHeight="false" outlineLevel="0" collapsed="false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S35" s="53"/>
      <c r="T35" s="53"/>
      <c r="U35" s="53"/>
      <c r="V35" s="53"/>
      <c r="W35" s="53"/>
      <c r="X35" s="53"/>
      <c r="Y35" s="53"/>
      <c r="Z35" s="53"/>
    </row>
    <row r="36" customFormat="false" ht="35.25" hidden="false" customHeight="true" outlineLevel="0" collapsed="false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S36" s="53"/>
      <c r="T36" s="53"/>
      <c r="U36" s="53"/>
      <c r="V36" s="53"/>
      <c r="W36" s="53"/>
      <c r="X36" s="53"/>
      <c r="Y36" s="53"/>
      <c r="Z36" s="53"/>
    </row>
  </sheetData>
  <mergeCells count="24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7:M17"/>
    <mergeCell ref="S17:Z17"/>
    <mergeCell ref="C18:K20"/>
    <mergeCell ref="L18:M18"/>
    <mergeCell ref="S18:W20"/>
    <mergeCell ref="X18:Y18"/>
    <mergeCell ref="L20:M20"/>
    <mergeCell ref="X20:Y20"/>
    <mergeCell ref="C22:E22"/>
    <mergeCell ref="J22:N22"/>
    <mergeCell ref="S22:Z23"/>
    <mergeCell ref="C23:E23"/>
    <mergeCell ref="J23:N23"/>
    <mergeCell ref="S25:Z36"/>
    <mergeCell ref="B26:O30"/>
  </mergeCells>
  <conditionalFormatting sqref="L13:L16">
    <cfRule type="expression" priority="2" aboveAverage="0" equalAverage="0" bottom="0" percent="0" rank="0" text="" dxfId="0">
      <formula>$I13="нет"</formula>
    </cfRule>
  </conditionalFormatting>
  <dataValidations count="2">
    <dataValidation allowBlank="true" errorStyle="stop" operator="between" showDropDown="false" showErrorMessage="true" showInputMessage="true" sqref="N17" type="decimal">
      <formula1>0</formula1>
      <formula2>1</formula2>
    </dataValidation>
    <dataValidation allowBlank="true" errorStyle="stop" operator="between" showDropDown="false" showErrorMessage="true" showInputMessage="true" sqref="W13:W16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kuzminav@corp.gidroogk.com</cp:lastModifiedBy>
  <cp:lastPrinted>2023-06-06T05:29:13Z</cp:lastPrinted>
  <dcterms:modified xsi:type="dcterms:W3CDTF">2026-05-21T14:25:39Z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