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Диск D\2_ПРОЕКТЫ\2026\1_ДИТ\2_ЦЕНТР\7555_МФУ\2026 05 22 запрос ТКП\"/>
    </mc:Choice>
  </mc:AlternateContent>
  <bookViews>
    <workbookView xWindow="0" yWindow="0" windowWidth="16380" windowHeight="8190" tabRatio="500"/>
  </bookViews>
  <sheets>
    <sheet name="МФУ" sheetId="1" r:id="rId1"/>
    <sheet name="Лист2" sheetId="3" r:id="rId2"/>
  </sheets>
  <externalReferences>
    <externalReference r:id="rId3"/>
  </externalReferences>
  <definedNames>
    <definedName name="_ftn1" localSheetId="0">МФУ!#REF!</definedName>
    <definedName name="_ftnref1" localSheetId="0">МФУ!$H$6</definedName>
    <definedName name="_xlnm._FilterDatabase" localSheetId="0" hidden="1">МФУ!$A$6:$N$252</definedName>
    <definedName name="СпособЗакупки">[1]ПП925!$B$7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50" i="1" l="1"/>
  <c r="M250" i="1" s="1"/>
  <c r="N250" i="1" s="1"/>
  <c r="K248" i="1"/>
  <c r="M248" i="1" s="1"/>
  <c r="N248" i="1" s="1"/>
  <c r="K246" i="1"/>
  <c r="M246" i="1" s="1"/>
  <c r="N246" i="1" s="1"/>
  <c r="K244" i="1"/>
  <c r="M244" i="1" s="1"/>
  <c r="N244" i="1" s="1"/>
  <c r="M242" i="1"/>
  <c r="N242" i="1" s="1"/>
  <c r="K242" i="1"/>
  <c r="K241" i="1"/>
  <c r="M241" i="1" s="1"/>
  <c r="N241" i="1" s="1"/>
  <c r="M240" i="1"/>
  <c r="N240" i="1" s="1"/>
  <c r="K240" i="1"/>
  <c r="K239" i="1"/>
  <c r="M239" i="1" s="1"/>
  <c r="N239" i="1" s="1"/>
  <c r="M237" i="1"/>
  <c r="N237" i="1" s="1"/>
  <c r="K237" i="1"/>
  <c r="K235" i="1"/>
  <c r="M235" i="1" s="1"/>
  <c r="N235" i="1" s="1"/>
  <c r="K234" i="1"/>
  <c r="K251" i="1" s="1"/>
  <c r="K232" i="1"/>
  <c r="M232" i="1" s="1"/>
  <c r="K228" i="1"/>
  <c r="K229" i="1" s="1"/>
  <c r="M227" i="1"/>
  <c r="N227" i="1" s="1"/>
  <c r="K227" i="1"/>
  <c r="K226" i="1"/>
  <c r="M226" i="1" s="1"/>
  <c r="K222" i="1"/>
  <c r="M222" i="1" s="1"/>
  <c r="N222" i="1" s="1"/>
  <c r="M221" i="1"/>
  <c r="N221" i="1" s="1"/>
  <c r="K221" i="1"/>
  <c r="K220" i="1"/>
  <c r="M220" i="1" s="1"/>
  <c r="K216" i="1"/>
  <c r="M216" i="1" s="1"/>
  <c r="N216" i="1" s="1"/>
  <c r="K215" i="1"/>
  <c r="M215" i="1" s="1"/>
  <c r="N215" i="1" s="1"/>
  <c r="K213" i="1"/>
  <c r="M213" i="1" s="1"/>
  <c r="N213" i="1" s="1"/>
  <c r="M212" i="1"/>
  <c r="N212" i="1" s="1"/>
  <c r="K212" i="1"/>
  <c r="K210" i="1"/>
  <c r="M210" i="1" s="1"/>
  <c r="N210" i="1" s="1"/>
  <c r="M208" i="1"/>
  <c r="N208" i="1" s="1"/>
  <c r="K208" i="1"/>
  <c r="K207" i="1"/>
  <c r="M207" i="1" s="1"/>
  <c r="N207" i="1" s="1"/>
  <c r="M206" i="1"/>
  <c r="N206" i="1" s="1"/>
  <c r="K206" i="1"/>
  <c r="K204" i="1"/>
  <c r="M204" i="1" s="1"/>
  <c r="N204" i="1" s="1"/>
  <c r="K203" i="1"/>
  <c r="K217" i="1" s="1"/>
  <c r="K201" i="1"/>
  <c r="M201" i="1" s="1"/>
  <c r="N201" i="1" s="1"/>
  <c r="K200" i="1"/>
  <c r="M200" i="1" s="1"/>
  <c r="N200" i="1" s="1"/>
  <c r="K199" i="1"/>
  <c r="M199" i="1" s="1"/>
  <c r="K195" i="1"/>
  <c r="M195" i="1" s="1"/>
  <c r="N195" i="1" s="1"/>
  <c r="M194" i="1"/>
  <c r="N194" i="1" s="1"/>
  <c r="K194" i="1"/>
  <c r="K193" i="1"/>
  <c r="K196" i="1" s="1"/>
  <c r="K189" i="1"/>
  <c r="M189" i="1" s="1"/>
  <c r="N189" i="1" s="1"/>
  <c r="K188" i="1"/>
  <c r="M188" i="1" s="1"/>
  <c r="N188" i="1" s="1"/>
  <c r="K187" i="1"/>
  <c r="M187" i="1" s="1"/>
  <c r="N187" i="1" s="1"/>
  <c r="K186" i="1"/>
  <c r="M186" i="1" s="1"/>
  <c r="N186" i="1" s="1"/>
  <c r="K185" i="1"/>
  <c r="K190" i="1" s="1"/>
  <c r="K181" i="1"/>
  <c r="M181" i="1" s="1"/>
  <c r="M180" i="1"/>
  <c r="N180" i="1" s="1"/>
  <c r="K180" i="1"/>
  <c r="K182" i="1" s="1"/>
  <c r="K177" i="1"/>
  <c r="M176" i="1"/>
  <c r="N176" i="1" s="1"/>
  <c r="K176" i="1"/>
  <c r="K174" i="1"/>
  <c r="M174" i="1" s="1"/>
  <c r="N174" i="1" s="1"/>
  <c r="K172" i="1"/>
  <c r="M172" i="1" s="1"/>
  <c r="N172" i="1" s="1"/>
  <c r="K170" i="1"/>
  <c r="M170" i="1" s="1"/>
  <c r="K166" i="1"/>
  <c r="K167" i="1" s="1"/>
  <c r="K162" i="1"/>
  <c r="M162" i="1" s="1"/>
  <c r="N162" i="1" s="1"/>
  <c r="M161" i="1"/>
  <c r="N161" i="1" s="1"/>
  <c r="K161" i="1"/>
  <c r="K159" i="1"/>
  <c r="M159" i="1" s="1"/>
  <c r="N159" i="1" s="1"/>
  <c r="M157" i="1"/>
  <c r="N157" i="1" s="1"/>
  <c r="K157" i="1"/>
  <c r="K156" i="1"/>
  <c r="M156" i="1" s="1"/>
  <c r="N156" i="1" s="1"/>
  <c r="K154" i="1"/>
  <c r="M154" i="1" s="1"/>
  <c r="N154" i="1" s="1"/>
  <c r="K153" i="1"/>
  <c r="M153" i="1" s="1"/>
  <c r="N153" i="1" s="1"/>
  <c r="K152" i="1"/>
  <c r="K163" i="1" s="1"/>
  <c r="M148" i="1"/>
  <c r="N148" i="1" s="1"/>
  <c r="K148" i="1"/>
  <c r="K147" i="1"/>
  <c r="M147" i="1" s="1"/>
  <c r="N147" i="1" s="1"/>
  <c r="M146" i="1"/>
  <c r="N146" i="1" s="1"/>
  <c r="K146" i="1"/>
  <c r="K145" i="1"/>
  <c r="M145" i="1" s="1"/>
  <c r="N145" i="1" s="1"/>
  <c r="M144" i="1"/>
  <c r="N144" i="1" s="1"/>
  <c r="K144" i="1"/>
  <c r="K142" i="1"/>
  <c r="M142" i="1" s="1"/>
  <c r="N142" i="1" s="1"/>
  <c r="K140" i="1"/>
  <c r="K149" i="1" s="1"/>
  <c r="K139" i="1"/>
  <c r="M139" i="1" s="1"/>
  <c r="K135" i="1"/>
  <c r="M135" i="1" s="1"/>
  <c r="N135" i="1" s="1"/>
  <c r="M134" i="1"/>
  <c r="N134" i="1" s="1"/>
  <c r="K134" i="1"/>
  <c r="K133" i="1"/>
  <c r="M133" i="1" s="1"/>
  <c r="N133" i="1" s="1"/>
  <c r="M132" i="1"/>
  <c r="N132" i="1" s="1"/>
  <c r="K132" i="1"/>
  <c r="K131" i="1"/>
  <c r="M131" i="1" s="1"/>
  <c r="N131" i="1" s="1"/>
  <c r="M129" i="1"/>
  <c r="N129" i="1" s="1"/>
  <c r="K129" i="1"/>
  <c r="K128" i="1"/>
  <c r="M128" i="1" s="1"/>
  <c r="N128" i="1" s="1"/>
  <c r="K126" i="1"/>
  <c r="M126" i="1" s="1"/>
  <c r="N126" i="1" s="1"/>
  <c r="K125" i="1"/>
  <c r="M125" i="1" s="1"/>
  <c r="N125" i="1" s="1"/>
  <c r="K123" i="1"/>
  <c r="M123" i="1" s="1"/>
  <c r="N123" i="1" s="1"/>
  <c r="K122" i="1"/>
  <c r="M122" i="1" s="1"/>
  <c r="N122" i="1" s="1"/>
  <c r="M121" i="1"/>
  <c r="N121" i="1" s="1"/>
  <c r="K121" i="1"/>
  <c r="K120" i="1"/>
  <c r="M120" i="1" s="1"/>
  <c r="N120" i="1" s="1"/>
  <c r="M119" i="1"/>
  <c r="N119" i="1" s="1"/>
  <c r="K119" i="1"/>
  <c r="K118" i="1"/>
  <c r="M118" i="1" s="1"/>
  <c r="N118" i="1" s="1"/>
  <c r="M116" i="1"/>
  <c r="N116" i="1" s="1"/>
  <c r="K116" i="1"/>
  <c r="K115" i="1"/>
  <c r="M115" i="1" s="1"/>
  <c r="N115" i="1" s="1"/>
  <c r="K114" i="1"/>
  <c r="M114" i="1" s="1"/>
  <c r="N114" i="1" s="1"/>
  <c r="K113" i="1"/>
  <c r="M113" i="1" s="1"/>
  <c r="N113" i="1" s="1"/>
  <c r="K112" i="1"/>
  <c r="M112" i="1" s="1"/>
  <c r="N112" i="1" s="1"/>
  <c r="K110" i="1"/>
  <c r="M110" i="1" s="1"/>
  <c r="N110" i="1" s="1"/>
  <c r="M109" i="1"/>
  <c r="N109" i="1" s="1"/>
  <c r="K109" i="1"/>
  <c r="K108" i="1"/>
  <c r="M108" i="1" s="1"/>
  <c r="N108" i="1" s="1"/>
  <c r="M107" i="1"/>
  <c r="N107" i="1" s="1"/>
  <c r="K107" i="1"/>
  <c r="K105" i="1"/>
  <c r="M105" i="1" s="1"/>
  <c r="K101" i="1"/>
  <c r="M101" i="1" s="1"/>
  <c r="N101" i="1" s="1"/>
  <c r="K100" i="1"/>
  <c r="M100" i="1" s="1"/>
  <c r="N100" i="1" s="1"/>
  <c r="K98" i="1"/>
  <c r="M98" i="1" s="1"/>
  <c r="N98" i="1" s="1"/>
  <c r="K97" i="1"/>
  <c r="M97" i="1" s="1"/>
  <c r="N97" i="1" s="1"/>
  <c r="K96" i="1"/>
  <c r="K102" i="1" s="1"/>
  <c r="M94" i="1"/>
  <c r="K94" i="1"/>
  <c r="M90" i="1"/>
  <c r="N90" i="1" s="1"/>
  <c r="K90" i="1"/>
  <c r="K88" i="1"/>
  <c r="M88" i="1" s="1"/>
  <c r="N88" i="1" s="1"/>
  <c r="M87" i="1"/>
  <c r="N87" i="1" s="1"/>
  <c r="K87" i="1"/>
  <c r="K86" i="1"/>
  <c r="M86" i="1" s="1"/>
  <c r="N86" i="1" s="1"/>
  <c r="K84" i="1"/>
  <c r="M84" i="1" s="1"/>
  <c r="N84" i="1" s="1"/>
  <c r="K83" i="1"/>
  <c r="M83" i="1" s="1"/>
  <c r="N83" i="1" s="1"/>
  <c r="K82" i="1"/>
  <c r="M82" i="1" s="1"/>
  <c r="N82" i="1" s="1"/>
  <c r="K81" i="1"/>
  <c r="M81" i="1" s="1"/>
  <c r="N81" i="1" s="1"/>
  <c r="M80" i="1"/>
  <c r="N80" i="1" s="1"/>
  <c r="K80" i="1"/>
  <c r="K78" i="1"/>
  <c r="M78" i="1" s="1"/>
  <c r="N78" i="1" s="1"/>
  <c r="M77" i="1"/>
  <c r="N77" i="1" s="1"/>
  <c r="K77" i="1"/>
  <c r="K75" i="1"/>
  <c r="M75" i="1" s="1"/>
  <c r="N75" i="1" s="1"/>
  <c r="M74" i="1"/>
  <c r="N74" i="1" s="1"/>
  <c r="K74" i="1"/>
  <c r="K72" i="1"/>
  <c r="M72" i="1" s="1"/>
  <c r="N72" i="1" s="1"/>
  <c r="K71" i="1"/>
  <c r="M71" i="1" s="1"/>
  <c r="N71" i="1" s="1"/>
  <c r="K70" i="1"/>
  <c r="M70" i="1" s="1"/>
  <c r="N70" i="1" s="1"/>
  <c r="K69" i="1"/>
  <c r="M69" i="1" s="1"/>
  <c r="N69" i="1" s="1"/>
  <c r="K67" i="1"/>
  <c r="M67" i="1" s="1"/>
  <c r="N67" i="1" s="1"/>
  <c r="M66" i="1"/>
  <c r="N66" i="1" s="1"/>
  <c r="K66" i="1"/>
  <c r="K65" i="1"/>
  <c r="M65" i="1" s="1"/>
  <c r="N65" i="1" s="1"/>
  <c r="M63" i="1"/>
  <c r="N63" i="1" s="1"/>
  <c r="K63" i="1"/>
  <c r="K61" i="1"/>
  <c r="M61" i="1" s="1"/>
  <c r="N61" i="1" s="1"/>
  <c r="M60" i="1"/>
  <c r="N60" i="1" s="1"/>
  <c r="K60" i="1"/>
  <c r="K59" i="1"/>
  <c r="M59" i="1" s="1"/>
  <c r="N59" i="1" s="1"/>
  <c r="K57" i="1"/>
  <c r="M57" i="1" s="1"/>
  <c r="N57" i="1" s="1"/>
  <c r="K56" i="1"/>
  <c r="M56" i="1" s="1"/>
  <c r="N56" i="1" s="1"/>
  <c r="K55" i="1"/>
  <c r="M55" i="1" s="1"/>
  <c r="N55" i="1" s="1"/>
  <c r="K54" i="1"/>
  <c r="M54" i="1" s="1"/>
  <c r="N54" i="1" s="1"/>
  <c r="M52" i="1"/>
  <c r="N52" i="1" s="1"/>
  <c r="K52" i="1"/>
  <c r="K51" i="1"/>
  <c r="M51" i="1" s="1"/>
  <c r="N51" i="1" s="1"/>
  <c r="M50" i="1"/>
  <c r="N50" i="1" s="1"/>
  <c r="K50" i="1"/>
  <c r="K48" i="1"/>
  <c r="M48" i="1" s="1"/>
  <c r="N48" i="1" s="1"/>
  <c r="M47" i="1"/>
  <c r="N47" i="1" s="1"/>
  <c r="K47" i="1"/>
  <c r="K46" i="1"/>
  <c r="M46" i="1" s="1"/>
  <c r="N46" i="1" s="1"/>
  <c r="K44" i="1"/>
  <c r="M44" i="1" s="1"/>
  <c r="N44" i="1" s="1"/>
  <c r="K43" i="1"/>
  <c r="M43" i="1" s="1"/>
  <c r="N43" i="1" s="1"/>
  <c r="K42" i="1"/>
  <c r="M42" i="1" s="1"/>
  <c r="N42" i="1" s="1"/>
  <c r="K40" i="1"/>
  <c r="M40" i="1" s="1"/>
  <c r="N40" i="1" s="1"/>
  <c r="M39" i="1"/>
  <c r="N39" i="1" s="1"/>
  <c r="K39" i="1"/>
  <c r="K38" i="1"/>
  <c r="M38" i="1" s="1"/>
  <c r="N38" i="1" s="1"/>
  <c r="M37" i="1"/>
  <c r="N37" i="1" s="1"/>
  <c r="K37" i="1"/>
  <c r="K36" i="1"/>
  <c r="M36" i="1" s="1"/>
  <c r="N36" i="1" s="1"/>
  <c r="M34" i="1"/>
  <c r="N34" i="1" s="1"/>
  <c r="K34" i="1"/>
  <c r="K33" i="1"/>
  <c r="M33" i="1" s="1"/>
  <c r="N33" i="1" s="1"/>
  <c r="K32" i="1"/>
  <c r="M32" i="1" s="1"/>
  <c r="N32" i="1" s="1"/>
  <c r="K31" i="1"/>
  <c r="M31" i="1" s="1"/>
  <c r="N31" i="1" s="1"/>
  <c r="K29" i="1"/>
  <c r="M29" i="1" s="1"/>
  <c r="N29" i="1" s="1"/>
  <c r="K28" i="1"/>
  <c r="M28" i="1" s="1"/>
  <c r="N28" i="1" s="1"/>
  <c r="M27" i="1"/>
  <c r="N27" i="1" s="1"/>
  <c r="K27" i="1"/>
  <c r="K26" i="1"/>
  <c r="M26" i="1" s="1"/>
  <c r="N26" i="1" s="1"/>
  <c r="M25" i="1"/>
  <c r="N25" i="1" s="1"/>
  <c r="K25" i="1"/>
  <c r="K23" i="1"/>
  <c r="M23" i="1" s="1"/>
  <c r="N23" i="1" s="1"/>
  <c r="M22" i="1"/>
  <c r="N22" i="1" s="1"/>
  <c r="K22" i="1"/>
  <c r="K20" i="1"/>
  <c r="M20" i="1" s="1"/>
  <c r="N20" i="1" s="1"/>
  <c r="K19" i="1"/>
  <c r="M19" i="1" s="1"/>
  <c r="N19" i="1" s="1"/>
  <c r="K18" i="1"/>
  <c r="M18" i="1" s="1"/>
  <c r="N18" i="1" s="1"/>
  <c r="K17" i="1"/>
  <c r="M17" i="1" s="1"/>
  <c r="N17" i="1" s="1"/>
  <c r="K15" i="1"/>
  <c r="M15" i="1" s="1"/>
  <c r="N15" i="1" s="1"/>
  <c r="M14" i="1"/>
  <c r="N14" i="1" s="1"/>
  <c r="K14" i="1"/>
  <c r="K13" i="1"/>
  <c r="M13" i="1" s="1"/>
  <c r="N13" i="1" s="1"/>
  <c r="M11" i="1"/>
  <c r="N11" i="1" s="1"/>
  <c r="K11" i="1"/>
  <c r="K9" i="1"/>
  <c r="M9" i="1" s="1"/>
  <c r="M177" i="1" l="1"/>
  <c r="N170" i="1"/>
  <c r="N177" i="1" s="1"/>
  <c r="N181" i="1"/>
  <c r="M182" i="1"/>
  <c r="N232" i="1"/>
  <c r="N251" i="1" s="1"/>
  <c r="M251" i="1"/>
  <c r="M102" i="1"/>
  <c r="N9" i="1"/>
  <c r="N91" i="1" s="1"/>
  <c r="M91" i="1"/>
  <c r="N139" i="1"/>
  <c r="N149" i="1" s="1"/>
  <c r="N226" i="1"/>
  <c r="M223" i="1"/>
  <c r="N220" i="1"/>
  <c r="N223" i="1" s="1"/>
  <c r="N182" i="1"/>
  <c r="N199" i="1"/>
  <c r="N217" i="1" s="1"/>
  <c r="M217" i="1"/>
  <c r="M136" i="1"/>
  <c r="N105" i="1"/>
  <c r="N136" i="1" s="1"/>
  <c r="M140" i="1"/>
  <c r="N140" i="1" s="1"/>
  <c r="M203" i="1"/>
  <c r="N203" i="1" s="1"/>
  <c r="M234" i="1"/>
  <c r="N234" i="1" s="1"/>
  <c r="M96" i="1"/>
  <c r="N96" i="1" s="1"/>
  <c r="M166" i="1"/>
  <c r="M185" i="1"/>
  <c r="K223" i="1"/>
  <c r="M228" i="1"/>
  <c r="N228" i="1" s="1"/>
  <c r="N94" i="1"/>
  <c r="N102" i="1" s="1"/>
  <c r="M193" i="1"/>
  <c r="K136" i="1"/>
  <c r="K91" i="1"/>
  <c r="M152" i="1"/>
  <c r="M196" i="1" l="1"/>
  <c r="N193" i="1"/>
  <c r="N196" i="1" s="1"/>
  <c r="M190" i="1"/>
  <c r="N185" i="1"/>
  <c r="N190" i="1" s="1"/>
  <c r="M167" i="1"/>
  <c r="N166" i="1"/>
  <c r="N167" i="1" s="1"/>
  <c r="K252" i="1"/>
  <c r="N252" i="1"/>
  <c r="M163" i="1"/>
  <c r="N152" i="1"/>
  <c r="N163" i="1" s="1"/>
  <c r="M229" i="1"/>
  <c r="N229" i="1"/>
  <c r="M149" i="1"/>
  <c r="M252" i="1" s="1"/>
</calcChain>
</file>

<file path=xl/sharedStrings.xml><?xml version="1.0" encoding="utf-8"?>
<sst xmlns="http://schemas.openxmlformats.org/spreadsheetml/2006/main" count="571" uniqueCount="304">
  <si>
    <t>Приложение № 2 к Закпросу ТКП</t>
  </si>
  <si>
    <t xml:space="preserve">СПЕЦИФИКАЦИЯ </t>
  </si>
  <si>
    <t xml:space="preserve">«ОКПД2: 26.20.18 Приобретение оборудования для печати, копирования, сканирования» для нужд подконтрольных организаций ПАО "РусГидро»
</t>
  </si>
  <si>
    <t>№ п/п</t>
  </si>
  <si>
    <t>Тип продукции</t>
  </si>
  <si>
    <t>Наименование продукции</t>
  </si>
  <si>
    <t>Страна происхождения продукции</t>
  </si>
  <si>
    <t>Страна регистрации производителя продукции</t>
  </si>
  <si>
    <t>Код ОКПД 2 (с наименованием)</t>
  </si>
  <si>
    <t>Единица измерения</t>
  </si>
  <si>
    <t>Порядковый номер(а) реестровой(ых) записи(ей)[1]</t>
  </si>
  <si>
    <t>Количество</t>
  </si>
  <si>
    <t>Цена за единицу, руб. без НДС</t>
  </si>
  <si>
    <t>Стоимость, руб. без НДС</t>
  </si>
  <si>
    <t>НДС, %</t>
  </si>
  <si>
    <t>НДС, руб.</t>
  </si>
  <si>
    <t>Стоимость, руб., с НДС</t>
  </si>
  <si>
    <t>1. АО «ДГК»</t>
  </si>
  <si>
    <t>Исполнительный аппарат управления</t>
  </si>
  <si>
    <t>1.1</t>
  </si>
  <si>
    <t>Лазерное МФУ, тип 2.8.1</t>
  </si>
  <si>
    <t>шт.</t>
  </si>
  <si>
    <t>АмТЭЦ-1 682640, Хабаровский край г. Амурск, Западное шоссе, 10</t>
  </si>
  <si>
    <t>1.2</t>
  </si>
  <si>
    <t>Лазерное МФУ, тип 2.4.1</t>
  </si>
  <si>
    <t>АрТЭЦ 692775, Приморский край, г. Артем, ул. Каширская,23</t>
  </si>
  <si>
    <t>1.3</t>
  </si>
  <si>
    <t>1.4</t>
  </si>
  <si>
    <t>Струйный Принтер, тип 2.1.0</t>
  </si>
  <si>
    <t>1.5</t>
  </si>
  <si>
    <t>Широкоформатный сканер, тип 2.2.0</t>
  </si>
  <si>
    <t>АТС 675007, Амурская область, г. Благовещенск, ул. Нагорная 19</t>
  </si>
  <si>
    <t>1.6</t>
  </si>
  <si>
    <t>Лазерное МФУ, тип 2.1.0</t>
  </si>
  <si>
    <t>1.7</t>
  </si>
  <si>
    <t>Лазерное МФУ, тип 2.5.1</t>
  </si>
  <si>
    <t>1.8</t>
  </si>
  <si>
    <t>Лазерное МФУ, тип 1.1.1</t>
  </si>
  <si>
    <t>1.9</t>
  </si>
  <si>
    <t>Пылесос для тонера, тип 2.1.0</t>
  </si>
  <si>
    <t>БирТЭЦ  679000, Еврейская автономная область, г. Биробиджан, ул.Шалом-Алейхема,60</t>
  </si>
  <si>
    <t>1.10</t>
  </si>
  <si>
    <t>Лазерное МФУ, тип 2.6.0</t>
  </si>
  <si>
    <t>1.11</t>
  </si>
  <si>
    <t>БлТЭЦ  675000, Амурская область, г. Благовещенск, ул. Загородная 177</t>
  </si>
  <si>
    <t>1.12</t>
  </si>
  <si>
    <t>Термопринтер, тип 2.1.0</t>
  </si>
  <si>
    <t>1.13</t>
  </si>
  <si>
    <t>1.14</t>
  </si>
  <si>
    <t>Лазерный Принтер, тип 2.1.1</t>
  </si>
  <si>
    <t>1.15</t>
  </si>
  <si>
    <t>1.16</t>
  </si>
  <si>
    <t>Термопринтер, тип 2.2.0</t>
  </si>
  <si>
    <t>ВТЭЦ-2 690034, Приморский край, г. Владивосток, ул. Фадеева, 47</t>
  </si>
  <si>
    <t>1.17</t>
  </si>
  <si>
    <t>3D Сканер, тип 2.1.0</t>
  </si>
  <si>
    <t>1.18</t>
  </si>
  <si>
    <t>1.19</t>
  </si>
  <si>
    <t>1.20</t>
  </si>
  <si>
    <t>3D Принтер, тип 2.5.0</t>
  </si>
  <si>
    <t>КТС 681000, Хабаровский край, г. Комсомольск-на-Амуре, ул. Пендрие, 6</t>
  </si>
  <si>
    <t>1.21</t>
  </si>
  <si>
    <t>Широкоформатное МФУ, тип 1.1.0</t>
  </si>
  <si>
    <t>1.22</t>
  </si>
  <si>
    <t>1.23</t>
  </si>
  <si>
    <t>1.24</t>
  </si>
  <si>
    <t>Лазерное МФУ, тип 2.7.0</t>
  </si>
  <si>
    <t>1.25</t>
  </si>
  <si>
    <t>КТЭЦ-2 681000, Хабаровский край, г. Комсомольск-на-Амуре, Аллея Труда, 1/3</t>
  </si>
  <si>
    <t>1.26</t>
  </si>
  <si>
    <t>1.27</t>
  </si>
  <si>
    <t>1.28</t>
  </si>
  <si>
    <t>КТЭЦ-3 681034, Хабаровский край, г. Комсомольск-на-Амуре, Северное шоссе, 151</t>
  </si>
  <si>
    <t>1.29</t>
  </si>
  <si>
    <t>1.30</t>
  </si>
  <si>
    <t>1.31</t>
  </si>
  <si>
    <t xml:space="preserve">НГРЭС 678995, Республика Саха (Якутия), г. Нерюнгри, пгт. Серебряный Бор </t>
  </si>
  <si>
    <t>1.32</t>
  </si>
  <si>
    <t>1.33</t>
  </si>
  <si>
    <t>3D Принтер, тип 2.2.0</t>
  </si>
  <si>
    <t>1.34</t>
  </si>
  <si>
    <t>ПГРЭС 692860, Приморский край, г. Партизанск, ул. Свердлова, 2</t>
  </si>
  <si>
    <t>1.35</t>
  </si>
  <si>
    <t>1.36</t>
  </si>
  <si>
    <t>1.37</t>
  </si>
  <si>
    <t>1.38</t>
  </si>
  <si>
    <t>РГРЭС  676791, Амурская обл., пгт. Прогресс, ул. Бурейская, 1</t>
  </si>
  <si>
    <t>1.39</t>
  </si>
  <si>
    <t>1.40</t>
  </si>
  <si>
    <t>1.41</t>
  </si>
  <si>
    <t>СГТЭЦ 682817, Хабаровский край, Советско-Гаванский р-он, г. Советская Гавань, ул. Кишиневская, стр.2</t>
  </si>
  <si>
    <t>1.42</t>
  </si>
  <si>
    <t>ТЭЦ Восточная 690074, Приморский Край, г. Владивосток, ул. Снеговая, 22</t>
  </si>
  <si>
    <t>1.43</t>
  </si>
  <si>
    <t>1.44</t>
  </si>
  <si>
    <t>1.45</t>
  </si>
  <si>
    <t>ХТС 680012, Хабаровский край, г. Хабаровск, ул.Флегонтова,13а</t>
  </si>
  <si>
    <t>1.46</t>
  </si>
  <si>
    <t>1.47</t>
  </si>
  <si>
    <t>1.48</t>
  </si>
  <si>
    <t>3D Принтер, тип 2.3.0</t>
  </si>
  <si>
    <t>1.49</t>
  </si>
  <si>
    <t>Лазерное МФУ, тип 2.17.1</t>
  </si>
  <si>
    <t>ХТЭЦ-1 680015, Хабаровский край, г. Хабаровск, ул.Узловая,15а</t>
  </si>
  <si>
    <t>1.50</t>
  </si>
  <si>
    <t>1.51</t>
  </si>
  <si>
    <t>Термопринтер, тип 2.3.0</t>
  </si>
  <si>
    <t>ХТЭЦ-2 680026, г. Хабаровск, пер. Сормовский, 1</t>
  </si>
  <si>
    <t>1.52</t>
  </si>
  <si>
    <t>1.53</t>
  </si>
  <si>
    <t>ХТЭЦ-3 680025, Хабаровский край, Хабаровск, Федоровское шоссе,10</t>
  </si>
  <si>
    <t>1.54</t>
  </si>
  <si>
    <t>1.55</t>
  </si>
  <si>
    <t>1.56</t>
  </si>
  <si>
    <t>1.57</t>
  </si>
  <si>
    <t>1.58</t>
  </si>
  <si>
    <t>НТЭЦ 682469, Хабаровский край, г. Николаевск-на-Амуре, ул. Невельского, 24А</t>
  </si>
  <si>
    <t>1.59</t>
  </si>
  <si>
    <t>1.60</t>
  </si>
  <si>
    <t>1.61</t>
  </si>
  <si>
    <t>ПТС 690091, Приморский край, г. Владивосток, ул. Западная, 29</t>
  </si>
  <si>
    <t>1.62</t>
  </si>
  <si>
    <t>Итого:</t>
  </si>
  <si>
    <t>2. АО «ДРСК»</t>
  </si>
  <si>
    <t>АО «ДРСК», филиал "Амурские электрические сети"675000, Амурская область, г. Благовещенск, ул. Шевченко, д. 28</t>
  </si>
  <si>
    <t>2.1</t>
  </si>
  <si>
    <t>АО «ДРСК», филиал "Приморские электрические сети" 690080, Приморский край, г. Владивосток, ​Командорская улица, 13а</t>
  </si>
  <si>
    <t>2.2</t>
  </si>
  <si>
    <t>Лазерное МФУ, тип 2.3.1</t>
  </si>
  <si>
    <t>2.3</t>
  </si>
  <si>
    <t>Лазерное МФУ, тип 1.2.0</t>
  </si>
  <si>
    <t>2.4</t>
  </si>
  <si>
    <t>Лазерное МФУ, тип 2.9.1</t>
  </si>
  <si>
    <t>АО «ДРСК», филиал "Хабаровские электрические сети" 680000, г. Хабаровск, ул. Промышленная д.13</t>
  </si>
  <si>
    <t>2.5</t>
  </si>
  <si>
    <t>2.6</t>
  </si>
  <si>
    <t>Струйный плоттер, тип 2.1.0</t>
  </si>
  <si>
    <t>3. ПАО «ДЭК»</t>
  </si>
  <si>
    <t>Исполнительный аппарат управления ПАО "ДЭК"</t>
  </si>
  <si>
    <t>3.1</t>
  </si>
  <si>
    <t>Филиал «Дальэнергосбыт» ПАО "ДЭК"</t>
  </si>
  <si>
    <t>3.2</t>
  </si>
  <si>
    <t>3.3</t>
  </si>
  <si>
    <t>3.4</t>
  </si>
  <si>
    <t>Лазерный Принтер, тип 2.3.0</t>
  </si>
  <si>
    <t>3.5</t>
  </si>
  <si>
    <t>Лазерное МФУ, тип 2.12.1</t>
  </si>
  <si>
    <t>Филиал «Хабаровскэнергосбыт», ПАО "ДЭК"</t>
  </si>
  <si>
    <t>3.6</t>
  </si>
  <si>
    <t>Лазерное МФУ, тип 2.9.0</t>
  </si>
  <si>
    <t>3.7</t>
  </si>
  <si>
    <t>Лазерное МФУ, тип 1.1.0</t>
  </si>
  <si>
    <t>3.8</t>
  </si>
  <si>
    <t>3D Принтер, тип 2.1.0</t>
  </si>
  <si>
    <t>3.9</t>
  </si>
  <si>
    <t>3.10</t>
  </si>
  <si>
    <t>Лазерный Принтер, тип 2.3.1</t>
  </si>
  <si>
    <t>Филиал «Амурэнергосбыт», ПАО "ДЭК"</t>
  </si>
  <si>
    <t>3.11</t>
  </si>
  <si>
    <t>3.12</t>
  </si>
  <si>
    <t>3.13</t>
  </si>
  <si>
    <t>3.14</t>
  </si>
  <si>
    <t>Цифровой дупликатор, тип 2.1.1</t>
  </si>
  <si>
    <t>3.15</t>
  </si>
  <si>
    <t>3.16</t>
  </si>
  <si>
    <t>Лазерный Принтер, тип 2.2.1</t>
  </si>
  <si>
    <t>Филиал «Межрайонное отделение ЕАО» ПАО "ДЭК"</t>
  </si>
  <si>
    <t>3.17</t>
  </si>
  <si>
    <t>3.18</t>
  </si>
  <si>
    <t>Филиал «Сахалинэнергосбыт» ПАО "ДЭК"</t>
  </si>
  <si>
    <t>3.19</t>
  </si>
  <si>
    <t>3.20</t>
  </si>
  <si>
    <t>Лазерное МФУ, тип 2.4.0</t>
  </si>
  <si>
    <t>Филиал «Якутскэнергосбыт» ПАО "ДЭК"</t>
  </si>
  <si>
    <t>3.21</t>
  </si>
  <si>
    <t>3.22</t>
  </si>
  <si>
    <t>Струйный Принтер, тип 2.2.0</t>
  </si>
  <si>
    <t>3.23</t>
  </si>
  <si>
    <t>Лазерный Принтер, тип 2.4.0</t>
  </si>
  <si>
    <t>3.24</t>
  </si>
  <si>
    <t>Лазерное МФУ, тип 2.16.0</t>
  </si>
  <si>
    <t>3.25</t>
  </si>
  <si>
    <t>Струйное МФУ, тип 1.1.0</t>
  </si>
  <si>
    <t>4. ПАО «Камчатскэнерго»</t>
  </si>
  <si>
    <t>ПАО «Камчатскэнерго» Возобновляемая энергетика, Россия, Камчатский край, г. Петропавловск-Камчатский, ул. Ак Королёва, д. 60</t>
  </si>
  <si>
    <t>4.1</t>
  </si>
  <si>
    <t>Лазерный Принтер, тип 2.1.0</t>
  </si>
  <si>
    <t>4.2</t>
  </si>
  <si>
    <t>ПАО «Камчатскэнерго» Коммунальная энергетика, Россия, Камчатский край, г. Петропавловск-Камчатский, ул. Набережная, д. 30</t>
  </si>
  <si>
    <t>4.3</t>
  </si>
  <si>
    <t>ПАО «Камчатскэнерго» Камчатские ТЭЦ, Россия, Камчатский край, г. Петропавловск-Камчатский, ул. Степная, д. 50</t>
  </si>
  <si>
    <t>4.4</t>
  </si>
  <si>
    <t>Лазерное МФУ, тип 2.8.0</t>
  </si>
  <si>
    <t>4.5</t>
  </si>
  <si>
    <t>4.6</t>
  </si>
  <si>
    <t>Термопринтер, тип 2.4.0</t>
  </si>
  <si>
    <t>4.7</t>
  </si>
  <si>
    <t>4.8</t>
  </si>
  <si>
    <t>5. ПАО «Сахалинэнерго»</t>
  </si>
  <si>
    <t>ПАО «Сахалинэнерго»  г.Южно-Сахалинск Коммунистический проспект 43</t>
  </si>
  <si>
    <t>5.1</t>
  </si>
  <si>
    <t>5.2</t>
  </si>
  <si>
    <t>Лазерное МФУ, тип 2.2.0</t>
  </si>
  <si>
    <t>5.3</t>
  </si>
  <si>
    <t>ПАО «Сахалинэнерго»  г.Южно-Сахалинск переулок Энергетиков 1 ОП «Южно-Сахалинская ТЭЦ-1»</t>
  </si>
  <si>
    <t>5.4</t>
  </si>
  <si>
    <t>5.5</t>
  </si>
  <si>
    <t>ПАО «Сахалинэнерго»  г.Южно-Сахалинск ул.Бумажная 26 ОП «Сахалинская ГРЭС»</t>
  </si>
  <si>
    <t>5.6</t>
  </si>
  <si>
    <t>ПАО «Сахалинэнерго»  г.Южно-Сахалинск ул.Ленина 105 филиал «Распределительные сети»</t>
  </si>
  <si>
    <t>5.7</t>
  </si>
  <si>
    <t>5.8</t>
  </si>
  <si>
    <t>6. АО «Сахаэнерго»</t>
  </si>
  <si>
    <t>АО «Сахаэнерго» Республика Саха (Якутия), 677001, г. Якутск, ул. Беринга, 42, Производственная база АО «Сахаэнерго»</t>
  </si>
  <si>
    <t>6.1</t>
  </si>
  <si>
    <t>Лазерное МФУ, тип 1.3.0</t>
  </si>
  <si>
    <t>7. АО «Теплоэнергосервис»</t>
  </si>
  <si>
    <t>Вилюйский филиал АО "Теплоэнергосервис" 678185, РФ, Республика Саха (Якутия), Мирнинский улус, п. Чернышевский, кв-р Монтажников</t>
  </si>
  <si>
    <t>7.1</t>
  </si>
  <si>
    <t>Ленский филиал АО "Теплоэнергосервис" адрес доставки: 678144, РФ, Республика Саха (Якутия), г. Ленск, ул. Победы, д. 69 «Г»</t>
  </si>
  <si>
    <t>7.2</t>
  </si>
  <si>
    <t>Производственный центр АО "Теплоэнергосервис" адрес доставки:  677027 г. Якутск, Улица Кржижановского, 2</t>
  </si>
  <si>
    <t>7.3</t>
  </si>
  <si>
    <t>Усть-Янский филиал АО "Теплоэнергосервис" адрес доставки: 678540, РФ, Республика Саха (Якутия), Усть-Янский улус, п. Депутатский, мкр. Арктика, д. 10</t>
  </si>
  <si>
    <t>7.4</t>
  </si>
  <si>
    <t>8. АО «ЮЭСК»</t>
  </si>
  <si>
    <t>АО ЮЭСК  Россия, Камчатский край, г. Петропавловск-Камчатский, ул. Тундровая 2</t>
  </si>
  <si>
    <t>8.1</t>
  </si>
  <si>
    <t>8.2</t>
  </si>
  <si>
    <t>9. ПАО «Магаданэнерго»</t>
  </si>
  <si>
    <t>ПАО «Магаданэнерго» Адрес поставки: 685000, Россия, Магаданская область, г.Магадан, ул. Берзина, дом 35</t>
  </si>
  <si>
    <t>9.1</t>
  </si>
  <si>
    <t>9.2</t>
  </si>
  <si>
    <t>Лазерное МФУ, тип 2.13.0</t>
  </si>
  <si>
    <t>9.3</t>
  </si>
  <si>
    <t>9.4</t>
  </si>
  <si>
    <t>9.5</t>
  </si>
  <si>
    <t>Лазерное МФУ, тип 2.16.1</t>
  </si>
  <si>
    <t>10. АО «ХРМК»</t>
  </si>
  <si>
    <t xml:space="preserve">АО «ХРМК» 680033, г. Хабаровск, улица Адмиральская, 10 </t>
  </si>
  <si>
    <t>10.1</t>
  </si>
  <si>
    <t>Лазерное МФУ, тип 2.14.0</t>
  </si>
  <si>
    <t>10.2</t>
  </si>
  <si>
    <t>Лазерное МФУ, тип 2.15.0</t>
  </si>
  <si>
    <t>10.3</t>
  </si>
  <si>
    <t>Лазерное МФУ, тип 2.3.0</t>
  </si>
  <si>
    <t>11. ПАО «Якутскэнерго»</t>
  </si>
  <si>
    <t>Исполнительная дирекция ПАО "Якутскэнерго", 677001, РС (Якутия), г. Якутск, ул. Федора Попова, 14</t>
  </si>
  <si>
    <t>11.1</t>
  </si>
  <si>
    <t>Лазерное МФУ, тип 2.11.0</t>
  </si>
  <si>
    <t>11.2</t>
  </si>
  <si>
    <t>11.3</t>
  </si>
  <si>
    <t>Лазерное МФУ, тип 1.4.0</t>
  </si>
  <si>
    <t>Якутская теплоэлектроцентраль ПАО «Якутскэнерго», адрес: 677000 РФ, РС (Я), г. Якутск, ул. Ф. Попова, 3</t>
  </si>
  <si>
    <t>11.4</t>
  </si>
  <si>
    <t>11.5</t>
  </si>
  <si>
    <t>Центральные электрические сети ПАО «Якутскэнерго», адрес: 677021 РФ, РС (Я), г. Якутск, пр-т Михаила Николаева, 26 (ЦЭС)</t>
  </si>
  <si>
    <t>11.6</t>
  </si>
  <si>
    <t>11.7</t>
  </si>
  <si>
    <t>11.8</t>
  </si>
  <si>
    <t>Центральные электрические сети ПАО «Якутскэнерго», адрес: 677021 РФ, РС (Я), г. Якутск, пр-т Михаила Николаева, 26 (ЦРЭС)</t>
  </si>
  <si>
    <t>11.9</t>
  </si>
  <si>
    <t>Каскад Вилюйских ГЭС им. Е.Н. Батенчука ПАО «Якутскэнерго», адрес: 678185, РФ, Республика Саха (Якутия), Мирнинский район, пос. Чернышевский.</t>
  </si>
  <si>
    <t>11.10</t>
  </si>
  <si>
    <t>11.11</t>
  </si>
  <si>
    <t>Западные электрические сети ПАО «Якутскэнерго», адрес: 678174, РФ, Республика Саха (Якутия), г. Мирный, Ленинградский проспект, 5/2.</t>
  </si>
  <si>
    <t>11.12</t>
  </si>
  <si>
    <t>11.13</t>
  </si>
  <si>
    <t xml:space="preserve">12. АО «ВНИИГ им. Б.Е. Веденеева» </t>
  </si>
  <si>
    <t>Адрес поставки: 195220, Российская Федерация, г. Санкт-Петербург, ул. Гжатская, д. 21</t>
  </si>
  <si>
    <t>12.1</t>
  </si>
  <si>
    <t>12.2</t>
  </si>
  <si>
    <t>12.3</t>
  </si>
  <si>
    <t>3D Принтер, тип 2.4.0</t>
  </si>
  <si>
    <t xml:space="preserve">ПАО «Красноярскэнергосбыт» 660017, г. Красноярск, ул. Дубровинского, 43 </t>
  </si>
  <si>
    <t>13.1</t>
  </si>
  <si>
    <t>Протяжный сканер, тип 2.3.0</t>
  </si>
  <si>
    <t>13.2</t>
  </si>
  <si>
    <t>Протяжный сканер, тип 2.4.0</t>
  </si>
  <si>
    <t>13.3</t>
  </si>
  <si>
    <t>АО «ТК РусГидро» Исполнительный аппарат 690003, Российская Федерация,  Приморский край, г. Владивосток, ул. Станюковича, д.1</t>
  </si>
  <si>
    <t>14.1</t>
  </si>
  <si>
    <t>АО «ТК РусГидро» Центральный филиал 141342, Российская Федерация, Московская область, Сергиево-Посадский район, пос. Богородское, д. 100</t>
  </si>
  <si>
    <t>14.2</t>
  </si>
  <si>
    <t>Лазерное МФУ, тип 2.10.1</t>
  </si>
  <si>
    <t>14.3</t>
  </si>
  <si>
    <t>АО «ТК РусГидро» Приволжский филиал 445350, Российская Федерация, Самарская обл., г. Жигулевск, Московское шоссе, 2.</t>
  </si>
  <si>
    <t>14.4</t>
  </si>
  <si>
    <t>АО «ТК РусГидро» Дальневосточный филиал 680021, Российская Федерация, г. Хабаровск, ул. Ленинградская, 46</t>
  </si>
  <si>
    <t>14.5</t>
  </si>
  <si>
    <t>14.6</t>
  </si>
  <si>
    <t>14.7</t>
  </si>
  <si>
    <t>14.8</t>
  </si>
  <si>
    <t>АО «ТК РусГидро» Владивостокское представительство 690091, Российская Федерация, г. Владивосток, ул. Западная, 29</t>
  </si>
  <si>
    <t>14.9</t>
  </si>
  <si>
    <t>АО «ТК РусГидро» Саяно - Шушуенский филиал 655619, Российская Федерация, Республика Хакасия, г.  Саяногорск, пгт. Черемушки, Саяно-Шушенская ГЭС</t>
  </si>
  <si>
    <t>14.10</t>
  </si>
  <si>
    <t>АО «ТК РусГидро» Южный филиал 357506, Российская Федерация, Ставропольский край, город-курорт Пятигорск, ул. Тургеневская, зд. 30.</t>
  </si>
  <si>
    <t>14.11</t>
  </si>
  <si>
    <t>АО «ТК РусГидро» Камчатский филиал 6830032, Российская Федерация, Камчатский край, г. Петропавловск-Камчатский, ул. Пограничная, д. 14 А</t>
  </si>
  <si>
    <t>14.12</t>
  </si>
  <si>
    <t>ВСЕГО стоимость продукции по Спецификации (с учетом доставки):</t>
  </si>
  <si>
    <t>14. АО «ТК РусГидро»</t>
  </si>
  <si>
    <t>13. ПАО «Красноярскэнергосбыт»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</si>
</sst>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₽&quot;_-;\-* #,##0.00&quot; ₽&quot;_-;_-* \-??&quot; ₽&quot;_-;_-@_-"/>
    <numFmt numFmtId="165" formatCode="_-* #,##0.00_р_._-;\-* #,##0.00_р_._-;_-* \-??_р_._-;_-@_-"/>
    <numFmt numFmtId="166" formatCode="_-* #,##0.00\ _₽_-;\-* #,##0.00\ _₽_-;_-* \-??\ _₽_-;_-@_-"/>
  </numFmts>
  <fonts count="15">
    <font>
      <sz val="11"/>
      <color rgb="FF000000"/>
      <name val="Calibri"/>
      <charset val="1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Verdana"/>
      <family val="2"/>
      <charset val="204"/>
    </font>
    <font>
      <sz val="8"/>
      <name val="Arial"/>
      <family val="2"/>
      <charset val="204"/>
    </font>
    <font>
      <sz val="10"/>
      <color rgb="FF000000"/>
      <name val="PT Mono"/>
      <family val="2"/>
      <charset val="204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99CCFF"/>
      </patternFill>
    </fill>
    <fill>
      <patternFill patternType="solid">
        <fgColor rgb="FFDEEBF7"/>
        <bgColor rgb="FFCCFFFF"/>
      </patternFill>
    </fill>
    <fill>
      <patternFill patternType="solid">
        <fgColor theme="4" tint="0.39997558519241921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 applyBorder="0" applyProtection="0"/>
    <xf numFmtId="0" fontId="1" fillId="0" borderId="0" applyBorder="0" applyProtection="0">
      <alignment vertical="top"/>
    </xf>
    <xf numFmtId="164" fontId="14" fillId="0" borderId="0" applyBorder="0" applyProtection="0"/>
    <xf numFmtId="164" fontId="14" fillId="0" borderId="0" applyBorder="0" applyProtection="0"/>
    <xf numFmtId="164" fontId="14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 applyBorder="0" applyProtection="0">
      <alignment vertical="top" wrapText="1"/>
    </xf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2" fillId="0" borderId="0"/>
    <xf numFmtId="165" fontId="14" fillId="0" borderId="0" applyBorder="0" applyProtection="0"/>
    <xf numFmtId="165" fontId="14" fillId="0" borderId="0" applyBorder="0" applyProtection="0"/>
    <xf numFmtId="166" fontId="14" fillId="0" borderId="0" applyBorder="0" applyProtection="0"/>
    <xf numFmtId="166" fontId="14" fillId="0" borderId="0" applyBorder="0" applyProtection="0"/>
  </cellStyleXfs>
  <cellXfs count="73">
    <xf numFmtId="0" fontId="0" fillId="0" borderId="0" xfId="0"/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8" fillId="0" borderId="0" xfId="19" applyFont="1" applyAlignment="1">
      <alignment horizontal="left"/>
    </xf>
    <xf numFmtId="0" fontId="8" fillId="0" borderId="0" xfId="19" applyFont="1" applyAlignment="1"/>
    <xf numFmtId="0" fontId="8" fillId="0" borderId="0" xfId="19" applyFont="1" applyAlignment="1">
      <alignment vertical="top"/>
    </xf>
    <xf numFmtId="4" fontId="8" fillId="0" borderId="0" xfId="19" applyNumberFormat="1" applyFont="1" applyAlignment="1"/>
    <xf numFmtId="0" fontId="9" fillId="0" borderId="0" xfId="19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19" applyFont="1" applyAlignment="1"/>
    <xf numFmtId="0" fontId="9" fillId="0" borderId="0" xfId="19" applyFont="1" applyAlignment="1">
      <alignment horizontal="center" vertical="center"/>
    </xf>
    <xf numFmtId="0" fontId="9" fillId="0" borderId="0" xfId="19" applyFont="1" applyAlignment="1">
      <alignment horizontal="center" vertical="top"/>
    </xf>
    <xf numFmtId="0" fontId="9" fillId="0" borderId="0" xfId="19" applyFont="1" applyAlignment="1">
      <alignment horizontal="left" vertical="center"/>
    </xf>
    <xf numFmtId="0" fontId="10" fillId="0" borderId="0" xfId="19" applyFont="1" applyAlignment="1">
      <alignment vertical="top"/>
    </xf>
    <xf numFmtId="0" fontId="11" fillId="2" borderId="1" xfId="19" applyFont="1" applyFill="1" applyBorder="1" applyAlignment="1">
      <alignment horizontal="left" vertical="center" wrapText="1"/>
    </xf>
    <xf numFmtId="0" fontId="11" fillId="2" borderId="1" xfId="19" applyFont="1" applyFill="1" applyBorder="1" applyAlignment="1">
      <alignment horizontal="center" vertical="center" wrapText="1"/>
    </xf>
    <xf numFmtId="0" fontId="11" fillId="2" borderId="1" xfId="19" applyFont="1" applyFill="1" applyBorder="1" applyAlignment="1">
      <alignment horizontal="center" vertical="top" wrapText="1"/>
    </xf>
    <xf numFmtId="4" fontId="11" fillId="2" borderId="1" xfId="19" applyNumberFormat="1" applyFont="1" applyFill="1" applyBorder="1" applyAlignment="1">
      <alignment horizontal="center" vertical="center" wrapText="1"/>
    </xf>
    <xf numFmtId="0" fontId="8" fillId="0" borderId="0" xfId="19" applyFont="1" applyAlignment="1">
      <alignment wrapText="1"/>
    </xf>
    <xf numFmtId="0" fontId="11" fillId="3" borderId="1" xfId="19" applyFont="1" applyFill="1" applyBorder="1" applyAlignment="1">
      <alignment vertical="center"/>
    </xf>
    <xf numFmtId="0" fontId="8" fillId="3" borderId="1" xfId="19" applyFont="1" applyFill="1" applyBorder="1" applyAlignment="1">
      <alignment horizontal="center" vertical="center"/>
    </xf>
    <xf numFmtId="0" fontId="8" fillId="3" borderId="1" xfId="19" applyFont="1" applyFill="1" applyBorder="1" applyAlignment="1">
      <alignment vertical="center"/>
    </xf>
    <xf numFmtId="0" fontId="8" fillId="3" borderId="1" xfId="19" applyFont="1" applyFill="1" applyBorder="1" applyAlignment="1">
      <alignment horizontal="right" vertical="center"/>
    </xf>
    <xf numFmtId="4" fontId="8" fillId="3" borderId="1" xfId="19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19" applyFont="1" applyBorder="1" applyAlignment="1">
      <alignment vertical="center"/>
    </xf>
    <xf numFmtId="0" fontId="10" fillId="0" borderId="1" xfId="19" applyFont="1" applyBorder="1" applyAlignment="1">
      <alignment vertical="top"/>
    </xf>
    <xf numFmtId="0" fontId="10" fillId="0" borderId="1" xfId="19" applyFont="1" applyBorder="1" applyAlignment="1">
      <alignment horizontal="right" vertical="center"/>
    </xf>
    <xf numFmtId="4" fontId="10" fillId="0" borderId="1" xfId="19" applyNumberFormat="1" applyFont="1" applyBorder="1" applyAlignment="1">
      <alignment horizontal="right" vertical="center"/>
    </xf>
    <xf numFmtId="0" fontId="10" fillId="0" borderId="0" xfId="19" applyFont="1" applyAlignment="1"/>
    <xf numFmtId="49" fontId="10" fillId="0" borderId="1" xfId="19" applyNumberFormat="1" applyFont="1" applyBorder="1" applyAlignment="1">
      <alignment horizontal="left" vertical="center"/>
    </xf>
    <xf numFmtId="0" fontId="10" fillId="0" borderId="1" xfId="19" applyFont="1" applyBorder="1" applyAlignment="1">
      <alignment vertical="center"/>
    </xf>
    <xf numFmtId="0" fontId="10" fillId="0" borderId="1" xfId="19" applyFont="1" applyBorder="1" applyAlignment="1">
      <alignment horizontal="center" vertical="center"/>
    </xf>
    <xf numFmtId="4" fontId="10" fillId="0" borderId="1" xfId="19" applyNumberFormat="1" applyFont="1" applyBorder="1" applyAlignment="1">
      <alignment horizontal="center" vertical="center"/>
    </xf>
    <xf numFmtId="49" fontId="11" fillId="0" borderId="1" xfId="19" applyNumberFormat="1" applyFont="1" applyBorder="1" applyAlignment="1">
      <alignment vertical="center"/>
    </xf>
    <xf numFmtId="4" fontId="11" fillId="0" borderId="1" xfId="19" applyNumberFormat="1" applyFont="1" applyBorder="1" applyAlignment="1">
      <alignment horizontal="center" vertical="center"/>
    </xf>
    <xf numFmtId="0" fontId="8" fillId="0" borderId="0" xfId="19" applyFont="1" applyAlignment="1"/>
    <xf numFmtId="0" fontId="11" fillId="0" borderId="1" xfId="19" applyFont="1" applyBorder="1" applyAlignment="1">
      <alignment vertical="center"/>
    </xf>
    <xf numFmtId="0" fontId="8" fillId="0" borderId="1" xfId="19" applyFont="1" applyBorder="1" applyAlignment="1">
      <alignment horizontal="right" vertical="center"/>
    </xf>
    <xf numFmtId="4" fontId="8" fillId="0" borderId="1" xfId="19" applyNumberFormat="1" applyFont="1" applyBorder="1" applyAlignment="1">
      <alignment horizontal="right" vertical="center"/>
    </xf>
    <xf numFmtId="49" fontId="8" fillId="0" borderId="1" xfId="19" applyNumberFormat="1" applyFont="1" applyBorder="1" applyAlignment="1">
      <alignment horizontal="left" vertical="center"/>
    </xf>
    <xf numFmtId="0" fontId="8" fillId="0" borderId="1" xfId="19" applyFont="1" applyBorder="1" applyAlignment="1">
      <alignment vertical="center"/>
    </xf>
    <xf numFmtId="0" fontId="8" fillId="0" borderId="1" xfId="19" applyFont="1" applyBorder="1" applyAlignment="1">
      <alignment vertical="top"/>
    </xf>
    <xf numFmtId="0" fontId="8" fillId="0" borderId="1" xfId="19" applyFont="1" applyBorder="1" applyAlignment="1">
      <alignment horizontal="center" vertical="center"/>
    </xf>
    <xf numFmtId="4" fontId="8" fillId="0" borderId="1" xfId="19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9" fillId="3" borderId="1" xfId="19" applyFont="1" applyFill="1" applyBorder="1" applyAlignment="1">
      <alignment vertical="center"/>
    </xf>
    <xf numFmtId="0" fontId="10" fillId="3" borderId="1" xfId="19" applyFont="1" applyFill="1" applyBorder="1" applyAlignment="1">
      <alignment horizontal="center" vertical="center"/>
    </xf>
    <xf numFmtId="0" fontId="10" fillId="3" borderId="1" xfId="19" applyFont="1" applyFill="1" applyBorder="1" applyAlignment="1">
      <alignment vertical="center"/>
    </xf>
    <xf numFmtId="0" fontId="10" fillId="3" borderId="1" xfId="19" applyFont="1" applyFill="1" applyBorder="1" applyAlignment="1">
      <alignment horizontal="right" vertical="center"/>
    </xf>
    <xf numFmtId="4" fontId="10" fillId="3" borderId="1" xfId="19" applyNumberFormat="1" applyFont="1" applyFill="1" applyBorder="1" applyAlignment="1">
      <alignment horizontal="right" vertical="center"/>
    </xf>
    <xf numFmtId="49" fontId="9" fillId="0" borderId="1" xfId="19" applyNumberFormat="1" applyFont="1" applyBorder="1" applyAlignment="1">
      <alignment vertical="center"/>
    </xf>
    <xf numFmtId="4" fontId="9" fillId="0" borderId="1" xfId="19" applyNumberFormat="1" applyFont="1" applyBorder="1" applyAlignment="1">
      <alignment horizontal="center" vertical="center"/>
    </xf>
    <xf numFmtId="16" fontId="9" fillId="0" borderId="1" xfId="0" applyNumberFormat="1" applyFont="1" applyBorder="1" applyAlignment="1" applyProtection="1">
      <alignment vertical="center"/>
    </xf>
    <xf numFmtId="0" fontId="11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2" fillId="3" borderId="1" xfId="19" applyFont="1" applyFill="1" applyBorder="1" applyAlignment="1">
      <alignment horizontal="right" vertical="center"/>
    </xf>
    <xf numFmtId="4" fontId="12" fillId="3" borderId="1" xfId="19" applyNumberFormat="1" applyFont="1" applyFill="1" applyBorder="1" applyAlignment="1">
      <alignment horizontal="right" vertical="center"/>
    </xf>
    <xf numFmtId="0" fontId="13" fillId="3" borderId="1" xfId="19" applyFont="1" applyFill="1" applyBorder="1" applyAlignment="1">
      <alignment vertical="center"/>
    </xf>
    <xf numFmtId="0" fontId="12" fillId="3" borderId="1" xfId="19" applyFont="1" applyFill="1" applyBorder="1" applyAlignment="1">
      <alignment horizontal="center" vertical="center"/>
    </xf>
    <xf numFmtId="0" fontId="12" fillId="3" borderId="1" xfId="19" applyFont="1" applyFill="1" applyBorder="1" applyAlignment="1">
      <alignment vertical="center"/>
    </xf>
    <xf numFmtId="0" fontId="9" fillId="4" borderId="1" xfId="19" applyFont="1" applyFill="1" applyBorder="1" applyAlignment="1">
      <alignment vertical="center"/>
    </xf>
    <xf numFmtId="4" fontId="9" fillId="4" borderId="1" xfId="19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19" applyFont="1" applyFill="1" applyBorder="1" applyAlignment="1">
      <alignment horizontal="left" vertical="center"/>
    </xf>
    <xf numFmtId="0" fontId="11" fillId="3" borderId="3" xfId="19" applyFont="1" applyFill="1" applyBorder="1" applyAlignment="1">
      <alignment horizontal="left" vertical="center"/>
    </xf>
    <xf numFmtId="0" fontId="11" fillId="3" borderId="4" xfId="19" applyFont="1" applyFill="1" applyBorder="1" applyAlignment="1">
      <alignment horizontal="left" vertical="center"/>
    </xf>
  </cellXfs>
  <cellStyles count="24">
    <cellStyle name="Гиперссылка 2" xfId="1"/>
    <cellStyle name="Гиперссылка 3" xfId="2"/>
    <cellStyle name="Денежный 16" xfId="3"/>
    <cellStyle name="Денежный 2" xfId="4"/>
    <cellStyle name="Денежный 2 2" xfId="5"/>
    <cellStyle name="Обычный" xfId="0" builtinId="0"/>
    <cellStyle name="Обычный 2" xfId="6"/>
    <cellStyle name="Обычный 2 10" xfId="7"/>
    <cellStyle name="Обычный 2 10 2" xfId="8"/>
    <cellStyle name="Обычный 2 2" xfId="9"/>
    <cellStyle name="Обычный 2 3" xfId="10"/>
    <cellStyle name="Обычный 2 4" xfId="11"/>
    <cellStyle name="Обычный 3" xfId="12"/>
    <cellStyle name="Обычный 4" xfId="13"/>
    <cellStyle name="Обычный 5" xfId="14"/>
    <cellStyle name="Обычный 57" xfId="15"/>
    <cellStyle name="Обычный 58" xfId="16"/>
    <cellStyle name="Обычный 6" xfId="17"/>
    <cellStyle name="Обычный 60" xfId="18"/>
    <cellStyle name="Обычный 7" xfId="19"/>
    <cellStyle name="Финансовый 11" xfId="20"/>
    <cellStyle name="Финансовый 11 2" xfId="21"/>
    <cellStyle name="Финансовый 2" xfId="22"/>
    <cellStyle name="Финансовый 3" xfId="2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6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..\..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55"/>
  <sheetViews>
    <sheetView tabSelected="1" zoomScale="130" zoomScaleNormal="130" workbookViewId="0">
      <pane ySplit="6" topLeftCell="A223" activePane="bottomLeft" state="frozen"/>
      <selection pane="bottomLeft" activeCell="T12" sqref="T12"/>
    </sheetView>
  </sheetViews>
  <sheetFormatPr defaultColWidth="9.140625" defaultRowHeight="12.75"/>
  <cols>
    <col min="1" max="1" width="7.42578125" style="3" customWidth="1"/>
    <col min="2" max="2" width="35.7109375" style="4" customWidth="1"/>
    <col min="3" max="3" width="58.42578125" style="4" customWidth="1"/>
    <col min="4" max="4" width="14.140625" style="4" customWidth="1"/>
    <col min="5" max="5" width="14.7109375" style="4" customWidth="1"/>
    <col min="6" max="6" width="24.42578125" style="5" customWidth="1"/>
    <col min="7" max="7" width="9.140625" style="4"/>
    <col min="8" max="8" width="19.85546875" style="4" customWidth="1"/>
    <col min="9" max="9" width="9.140625" style="4"/>
    <col min="10" max="11" width="14.85546875" style="4" customWidth="1"/>
    <col min="12" max="12" width="11" style="6" customWidth="1"/>
    <col min="13" max="13" width="17" style="4" customWidth="1"/>
    <col min="14" max="14" width="15.7109375" style="4" customWidth="1"/>
    <col min="15" max="16384" width="9.140625" style="4"/>
  </cols>
  <sheetData>
    <row r="1" spans="1:14" s="9" customFormat="1" ht="12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 t="s">
        <v>0</v>
      </c>
    </row>
    <row r="2" spans="1:14" s="9" customFormat="1">
      <c r="A2" s="2" t="s">
        <v>1</v>
      </c>
      <c r="B2" s="2"/>
      <c r="C2" s="2"/>
      <c r="D2" s="2"/>
      <c r="E2" s="10"/>
      <c r="F2" s="11"/>
      <c r="G2" s="10"/>
      <c r="H2" s="10"/>
      <c r="I2" s="10"/>
      <c r="J2" s="10"/>
      <c r="K2" s="10"/>
      <c r="L2" s="10"/>
      <c r="M2" s="10"/>
      <c r="N2" s="10"/>
    </row>
    <row r="3" spans="1:14" s="9" customFormat="1" ht="12.75" customHeight="1">
      <c r="A3" s="1" t="s">
        <v>2</v>
      </c>
      <c r="B3" s="1"/>
      <c r="C3" s="1"/>
      <c r="D3" s="1"/>
      <c r="E3" s="1"/>
      <c r="F3" s="7"/>
      <c r="G3" s="7"/>
      <c r="H3" s="7"/>
      <c r="I3" s="7"/>
      <c r="J3" s="7"/>
      <c r="K3" s="7"/>
      <c r="L3" s="7"/>
      <c r="M3" s="7"/>
      <c r="N3" s="7"/>
    </row>
    <row r="4" spans="1:14" s="9" customFormat="1" ht="12.75" customHeight="1">
      <c r="A4" s="12"/>
      <c r="F4" s="13"/>
      <c r="J4" s="7"/>
      <c r="K4" s="7"/>
      <c r="L4" s="7"/>
      <c r="M4" s="7"/>
      <c r="N4" s="7"/>
    </row>
    <row r="5" spans="1:14" s="9" customFormat="1" ht="12.75" customHeight="1">
      <c r="A5" s="12"/>
      <c r="F5" s="13"/>
      <c r="J5" s="7"/>
      <c r="K5" s="7"/>
      <c r="L5" s="7"/>
      <c r="M5" s="7"/>
      <c r="N5" s="7"/>
    </row>
    <row r="6" spans="1:14" s="18" customFormat="1" ht="51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6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7" t="s">
        <v>14</v>
      </c>
      <c r="M6" s="15" t="s">
        <v>15</v>
      </c>
      <c r="N6" s="15" t="s">
        <v>16</v>
      </c>
    </row>
    <row r="7" spans="1:14" ht="12.75" customHeight="1">
      <c r="A7" s="70" t="s">
        <v>17</v>
      </c>
      <c r="B7" s="71"/>
      <c r="C7" s="72"/>
      <c r="D7" s="19"/>
      <c r="E7" s="19"/>
      <c r="F7" s="19"/>
      <c r="G7" s="19"/>
      <c r="H7" s="19"/>
      <c r="I7" s="20"/>
      <c r="J7" s="21"/>
      <c r="K7" s="22"/>
      <c r="L7" s="23"/>
      <c r="M7" s="22"/>
      <c r="N7" s="22"/>
    </row>
    <row r="8" spans="1:14" s="29" customFormat="1" ht="12.75" customHeight="1">
      <c r="A8" s="24" t="s">
        <v>18</v>
      </c>
      <c r="B8" s="25"/>
      <c r="C8" s="25"/>
      <c r="D8" s="25"/>
      <c r="E8" s="25"/>
      <c r="F8" s="26"/>
      <c r="G8" s="25"/>
      <c r="H8" s="25"/>
      <c r="I8" s="25"/>
      <c r="J8" s="25"/>
      <c r="K8" s="27"/>
      <c r="L8" s="28"/>
      <c r="M8" s="27"/>
      <c r="N8" s="27"/>
    </row>
    <row r="9" spans="1:14" s="29" customFormat="1">
      <c r="A9" s="30" t="s">
        <v>19</v>
      </c>
      <c r="B9" s="31" t="s">
        <v>20</v>
      </c>
      <c r="C9" s="31"/>
      <c r="D9" s="31"/>
      <c r="E9" s="31"/>
      <c r="F9" s="26"/>
      <c r="G9" s="32" t="s">
        <v>21</v>
      </c>
      <c r="H9" s="32"/>
      <c r="I9" s="32">
        <v>3</v>
      </c>
      <c r="J9" s="33"/>
      <c r="K9" s="33">
        <f>I9*J9</f>
        <v>0</v>
      </c>
      <c r="L9" s="33">
        <v>22</v>
      </c>
      <c r="M9" s="33">
        <f>ROUND(K9*L9/100,2)</f>
        <v>0</v>
      </c>
      <c r="N9" s="33">
        <f>M9+K9</f>
        <v>0</v>
      </c>
    </row>
    <row r="10" spans="1:14" s="29" customFormat="1" ht="12.75" customHeight="1">
      <c r="A10" s="24" t="s">
        <v>22</v>
      </c>
      <c r="B10" s="25"/>
      <c r="C10" s="25"/>
      <c r="D10" s="25"/>
      <c r="E10" s="25"/>
      <c r="F10" s="25"/>
      <c r="G10" s="25"/>
      <c r="H10" s="25"/>
      <c r="I10" s="25"/>
      <c r="J10" s="25"/>
      <c r="K10" s="27"/>
      <c r="L10" s="28"/>
      <c r="M10" s="27"/>
      <c r="N10" s="27"/>
    </row>
    <row r="11" spans="1:14" s="29" customFormat="1">
      <c r="A11" s="30" t="s">
        <v>23</v>
      </c>
      <c r="B11" s="31" t="s">
        <v>24</v>
      </c>
      <c r="C11" s="31"/>
      <c r="D11" s="31"/>
      <c r="E11" s="31"/>
      <c r="F11" s="26"/>
      <c r="G11" s="32" t="s">
        <v>21</v>
      </c>
      <c r="H11" s="32"/>
      <c r="I11" s="32">
        <v>6</v>
      </c>
      <c r="J11" s="33"/>
      <c r="K11" s="33">
        <f>I11*J11</f>
        <v>0</v>
      </c>
      <c r="L11" s="33">
        <v>22</v>
      </c>
      <c r="M11" s="33">
        <f>ROUND(K11*L11/100,2)</f>
        <v>0</v>
      </c>
      <c r="N11" s="33">
        <f>M11+K11</f>
        <v>0</v>
      </c>
    </row>
    <row r="12" spans="1:14" s="29" customFormat="1" ht="12.75" customHeight="1">
      <c r="A12" s="24" t="s">
        <v>25</v>
      </c>
      <c r="B12" s="25"/>
      <c r="C12" s="25"/>
      <c r="D12" s="25"/>
      <c r="E12" s="25"/>
      <c r="F12" s="25"/>
      <c r="G12" s="25"/>
      <c r="H12" s="25"/>
      <c r="I12" s="25"/>
      <c r="J12" s="25"/>
      <c r="K12" s="27"/>
      <c r="L12" s="28"/>
      <c r="M12" s="27"/>
      <c r="N12" s="27"/>
    </row>
    <row r="13" spans="1:14" s="29" customFormat="1">
      <c r="A13" s="30" t="s">
        <v>26</v>
      </c>
      <c r="B13" s="31" t="s">
        <v>24</v>
      </c>
      <c r="C13" s="31"/>
      <c r="D13" s="31"/>
      <c r="E13" s="31"/>
      <c r="F13" s="26"/>
      <c r="G13" s="32" t="s">
        <v>21</v>
      </c>
      <c r="H13" s="32"/>
      <c r="I13" s="32">
        <v>3</v>
      </c>
      <c r="J13" s="33"/>
      <c r="K13" s="33">
        <f>I13*J13</f>
        <v>0</v>
      </c>
      <c r="L13" s="33">
        <v>22</v>
      </c>
      <c r="M13" s="33">
        <f>ROUND(K13*L13/100,2)</f>
        <v>0</v>
      </c>
      <c r="N13" s="33">
        <f>M13+K13</f>
        <v>0</v>
      </c>
    </row>
    <row r="14" spans="1:14" s="29" customFormat="1">
      <c r="A14" s="30" t="s">
        <v>27</v>
      </c>
      <c r="B14" s="31" t="s">
        <v>28</v>
      </c>
      <c r="C14" s="31"/>
      <c r="D14" s="31"/>
      <c r="E14" s="31"/>
      <c r="F14" s="26"/>
      <c r="G14" s="32" t="s">
        <v>21</v>
      </c>
      <c r="H14" s="32"/>
      <c r="I14" s="32">
        <v>1</v>
      </c>
      <c r="J14" s="33"/>
      <c r="K14" s="33">
        <f>I14*J14</f>
        <v>0</v>
      </c>
      <c r="L14" s="33">
        <v>22</v>
      </c>
      <c r="M14" s="33">
        <f>ROUND(K14*L14/100,2)</f>
        <v>0</v>
      </c>
      <c r="N14" s="33">
        <f>M14+K14</f>
        <v>0</v>
      </c>
    </row>
    <row r="15" spans="1:14" s="29" customFormat="1">
      <c r="A15" s="30" t="s">
        <v>29</v>
      </c>
      <c r="B15" s="31" t="s">
        <v>30</v>
      </c>
      <c r="C15" s="31"/>
      <c r="D15" s="31"/>
      <c r="E15" s="31"/>
      <c r="F15" s="26"/>
      <c r="G15" s="32" t="s">
        <v>21</v>
      </c>
      <c r="H15" s="32"/>
      <c r="I15" s="32">
        <v>1</v>
      </c>
      <c r="J15" s="33"/>
      <c r="K15" s="33">
        <f>I15*J15</f>
        <v>0</v>
      </c>
      <c r="L15" s="33">
        <v>22</v>
      </c>
      <c r="M15" s="33">
        <f>ROUND(K15*L15/100,2)</f>
        <v>0</v>
      </c>
      <c r="N15" s="33">
        <f>M15+K15</f>
        <v>0</v>
      </c>
    </row>
    <row r="16" spans="1:14" s="29" customFormat="1" ht="12.75" customHeight="1">
      <c r="A16" s="24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7"/>
      <c r="L16" s="28"/>
      <c r="M16" s="27"/>
      <c r="N16" s="27"/>
    </row>
    <row r="17" spans="1:14" s="29" customFormat="1">
      <c r="A17" s="30" t="s">
        <v>32</v>
      </c>
      <c r="B17" s="31" t="s">
        <v>33</v>
      </c>
      <c r="C17" s="31"/>
      <c r="D17" s="31"/>
      <c r="E17" s="31"/>
      <c r="F17" s="26"/>
      <c r="G17" s="32" t="s">
        <v>21</v>
      </c>
      <c r="H17" s="32"/>
      <c r="I17" s="32">
        <v>3</v>
      </c>
      <c r="J17" s="33"/>
      <c r="K17" s="33">
        <f>I17*J17</f>
        <v>0</v>
      </c>
      <c r="L17" s="33">
        <v>22</v>
      </c>
      <c r="M17" s="33">
        <f>ROUND(K17*L17/100,2)</f>
        <v>0</v>
      </c>
      <c r="N17" s="33">
        <f>M17+K17</f>
        <v>0</v>
      </c>
    </row>
    <row r="18" spans="1:14" s="29" customFormat="1">
      <c r="A18" s="30" t="s">
        <v>34</v>
      </c>
      <c r="B18" s="31" t="s">
        <v>35</v>
      </c>
      <c r="C18" s="31"/>
      <c r="D18" s="31"/>
      <c r="E18" s="31"/>
      <c r="F18" s="26"/>
      <c r="G18" s="32" t="s">
        <v>21</v>
      </c>
      <c r="H18" s="32"/>
      <c r="I18" s="32">
        <v>4</v>
      </c>
      <c r="J18" s="33"/>
      <c r="K18" s="33">
        <f>I18*J18</f>
        <v>0</v>
      </c>
      <c r="L18" s="33">
        <v>22</v>
      </c>
      <c r="M18" s="33">
        <f>ROUND(K18*L18/100,2)</f>
        <v>0</v>
      </c>
      <c r="N18" s="33">
        <f>M18+K18</f>
        <v>0</v>
      </c>
    </row>
    <row r="19" spans="1:14" s="29" customFormat="1">
      <c r="A19" s="30" t="s">
        <v>36</v>
      </c>
      <c r="B19" s="31" t="s">
        <v>37</v>
      </c>
      <c r="C19" s="31"/>
      <c r="D19" s="31"/>
      <c r="E19" s="31"/>
      <c r="F19" s="26"/>
      <c r="G19" s="32" t="s">
        <v>21</v>
      </c>
      <c r="H19" s="32"/>
      <c r="I19" s="32">
        <v>26</v>
      </c>
      <c r="J19" s="33"/>
      <c r="K19" s="33">
        <f>I19*J19</f>
        <v>0</v>
      </c>
      <c r="L19" s="33">
        <v>22</v>
      </c>
      <c r="M19" s="33">
        <f>ROUND(K19*L19/100,2)</f>
        <v>0</v>
      </c>
      <c r="N19" s="33">
        <f>M19+K19</f>
        <v>0</v>
      </c>
    </row>
    <row r="20" spans="1:14" s="29" customFormat="1">
      <c r="A20" s="30" t="s">
        <v>38</v>
      </c>
      <c r="B20" s="31" t="s">
        <v>39</v>
      </c>
      <c r="C20" s="31"/>
      <c r="D20" s="31"/>
      <c r="E20" s="31"/>
      <c r="F20" s="26"/>
      <c r="G20" s="32" t="s">
        <v>21</v>
      </c>
      <c r="H20" s="32"/>
      <c r="I20" s="32">
        <v>2</v>
      </c>
      <c r="J20" s="33"/>
      <c r="K20" s="33">
        <f>I20*J20</f>
        <v>0</v>
      </c>
      <c r="L20" s="33">
        <v>22</v>
      </c>
      <c r="M20" s="33">
        <f>ROUND(K20*L20/100,2)</f>
        <v>0</v>
      </c>
      <c r="N20" s="33">
        <f>M20+K20</f>
        <v>0</v>
      </c>
    </row>
    <row r="21" spans="1:14" s="29" customFormat="1" ht="12.75" customHeight="1">
      <c r="A21" s="24" t="s">
        <v>40</v>
      </c>
      <c r="B21" s="25"/>
      <c r="C21" s="25"/>
      <c r="D21" s="25"/>
      <c r="E21" s="25"/>
      <c r="F21" s="25"/>
      <c r="G21" s="25"/>
      <c r="H21" s="25"/>
      <c r="I21" s="25"/>
      <c r="J21" s="25"/>
      <c r="K21" s="27"/>
      <c r="L21" s="28"/>
      <c r="M21" s="27"/>
      <c r="N21" s="27"/>
    </row>
    <row r="22" spans="1:14" s="29" customFormat="1">
      <c r="A22" s="30" t="s">
        <v>41</v>
      </c>
      <c r="B22" s="31" t="s">
        <v>42</v>
      </c>
      <c r="C22" s="31"/>
      <c r="D22" s="31"/>
      <c r="E22" s="31"/>
      <c r="F22" s="26"/>
      <c r="G22" s="32" t="s">
        <v>21</v>
      </c>
      <c r="H22" s="32"/>
      <c r="I22" s="32">
        <v>2</v>
      </c>
      <c r="J22" s="33"/>
      <c r="K22" s="33">
        <f>I22*J22</f>
        <v>0</v>
      </c>
      <c r="L22" s="33">
        <v>22</v>
      </c>
      <c r="M22" s="33">
        <f>ROUND(K22*L22/100,2)</f>
        <v>0</v>
      </c>
      <c r="N22" s="33">
        <f>M22+K22</f>
        <v>0</v>
      </c>
    </row>
    <row r="23" spans="1:14" s="29" customFormat="1">
      <c r="A23" s="30" t="s">
        <v>43</v>
      </c>
      <c r="B23" s="31" t="s">
        <v>24</v>
      </c>
      <c r="C23" s="31"/>
      <c r="D23" s="31"/>
      <c r="E23" s="31"/>
      <c r="F23" s="26"/>
      <c r="G23" s="32"/>
      <c r="H23" s="32"/>
      <c r="I23" s="32">
        <v>2</v>
      </c>
      <c r="J23" s="33"/>
      <c r="K23" s="33">
        <f>I23*J23</f>
        <v>0</v>
      </c>
      <c r="L23" s="33">
        <v>22</v>
      </c>
      <c r="M23" s="33">
        <f>ROUND(K23*L23/100,2)</f>
        <v>0</v>
      </c>
      <c r="N23" s="33">
        <f>M23+K23</f>
        <v>0</v>
      </c>
    </row>
    <row r="24" spans="1:14" s="29" customFormat="1" ht="12.75" customHeight="1">
      <c r="A24" s="24" t="s">
        <v>44</v>
      </c>
      <c r="B24" s="25"/>
      <c r="C24" s="25"/>
      <c r="D24" s="25"/>
      <c r="E24" s="25"/>
      <c r="F24" s="25"/>
      <c r="G24" s="25"/>
      <c r="H24" s="25"/>
      <c r="I24" s="25"/>
      <c r="J24" s="25"/>
      <c r="K24" s="27"/>
      <c r="L24" s="28"/>
      <c r="M24" s="27"/>
      <c r="N24" s="27"/>
    </row>
    <row r="25" spans="1:14" s="29" customFormat="1">
      <c r="A25" s="30" t="s">
        <v>45</v>
      </c>
      <c r="B25" s="31" t="s">
        <v>46</v>
      </c>
      <c r="C25" s="31"/>
      <c r="D25" s="31"/>
      <c r="E25" s="31"/>
      <c r="F25" s="26"/>
      <c r="G25" s="32" t="s">
        <v>21</v>
      </c>
      <c r="H25" s="32"/>
      <c r="I25" s="32">
        <v>1</v>
      </c>
      <c r="J25" s="33"/>
      <c r="K25" s="33">
        <f>I25*J25</f>
        <v>0</v>
      </c>
      <c r="L25" s="33">
        <v>22</v>
      </c>
      <c r="M25" s="33">
        <f>ROUND(K25*L25/100,2)</f>
        <v>0</v>
      </c>
      <c r="N25" s="33">
        <f>M25+K25</f>
        <v>0</v>
      </c>
    </row>
    <row r="26" spans="1:14" s="29" customFormat="1">
      <c r="A26" s="30" t="s">
        <v>47</v>
      </c>
      <c r="B26" s="31" t="s">
        <v>24</v>
      </c>
      <c r="C26" s="31"/>
      <c r="D26" s="31"/>
      <c r="E26" s="31"/>
      <c r="F26" s="26"/>
      <c r="G26" s="32" t="s">
        <v>21</v>
      </c>
      <c r="H26" s="32"/>
      <c r="I26" s="32">
        <v>11</v>
      </c>
      <c r="J26" s="33"/>
      <c r="K26" s="33">
        <f>I26*J26</f>
        <v>0</v>
      </c>
      <c r="L26" s="33">
        <v>22</v>
      </c>
      <c r="M26" s="33">
        <f>ROUND(K26*L26/100,2)</f>
        <v>0</v>
      </c>
      <c r="N26" s="33">
        <f>M26+K26</f>
        <v>0</v>
      </c>
    </row>
    <row r="27" spans="1:14" s="29" customFormat="1">
      <c r="A27" s="30" t="s">
        <v>48</v>
      </c>
      <c r="B27" s="31" t="s">
        <v>49</v>
      </c>
      <c r="C27" s="31"/>
      <c r="D27" s="31"/>
      <c r="E27" s="31"/>
      <c r="F27" s="26"/>
      <c r="G27" s="32" t="s">
        <v>21</v>
      </c>
      <c r="H27" s="32"/>
      <c r="I27" s="32">
        <v>3</v>
      </c>
      <c r="J27" s="33"/>
      <c r="K27" s="33">
        <f>I27*J27</f>
        <v>0</v>
      </c>
      <c r="L27" s="33">
        <v>22</v>
      </c>
      <c r="M27" s="33">
        <f>ROUND(K27*L27/100,2)</f>
        <v>0</v>
      </c>
      <c r="N27" s="33">
        <f>M27+K27</f>
        <v>0</v>
      </c>
    </row>
    <row r="28" spans="1:14" s="29" customFormat="1">
      <c r="A28" s="30" t="s">
        <v>50</v>
      </c>
      <c r="B28" s="31" t="s">
        <v>20</v>
      </c>
      <c r="C28" s="31"/>
      <c r="D28" s="31"/>
      <c r="E28" s="31"/>
      <c r="F28" s="26"/>
      <c r="G28" s="32" t="s">
        <v>21</v>
      </c>
      <c r="H28" s="32"/>
      <c r="I28" s="32">
        <v>1</v>
      </c>
      <c r="J28" s="33"/>
      <c r="K28" s="33">
        <f>I28*J28</f>
        <v>0</v>
      </c>
      <c r="L28" s="33">
        <v>22</v>
      </c>
      <c r="M28" s="33">
        <f>ROUND(K28*L28/100,2)</f>
        <v>0</v>
      </c>
      <c r="N28" s="33">
        <f>M28+K28</f>
        <v>0</v>
      </c>
    </row>
    <row r="29" spans="1:14" s="29" customFormat="1">
      <c r="A29" s="30" t="s">
        <v>51</v>
      </c>
      <c r="B29" s="31" t="s">
        <v>52</v>
      </c>
      <c r="C29" s="31"/>
      <c r="D29" s="31"/>
      <c r="E29" s="31"/>
      <c r="F29" s="26"/>
      <c r="G29" s="32" t="s">
        <v>21</v>
      </c>
      <c r="H29" s="32"/>
      <c r="I29" s="32">
        <v>1</v>
      </c>
      <c r="J29" s="33"/>
      <c r="K29" s="33">
        <f>I29*J29</f>
        <v>0</v>
      </c>
      <c r="L29" s="33">
        <v>22</v>
      </c>
      <c r="M29" s="33">
        <f>ROUND(K29*L29/100,2)</f>
        <v>0</v>
      </c>
      <c r="N29" s="33">
        <f>M29+K29</f>
        <v>0</v>
      </c>
    </row>
    <row r="30" spans="1:14" s="29" customFormat="1" ht="12.75" customHeight="1">
      <c r="A30" s="24" t="s">
        <v>53</v>
      </c>
      <c r="B30" s="25"/>
      <c r="C30" s="25"/>
      <c r="D30" s="25"/>
      <c r="E30" s="25"/>
      <c r="F30" s="25"/>
      <c r="G30" s="25"/>
      <c r="H30" s="25"/>
      <c r="I30" s="25"/>
      <c r="J30" s="25"/>
      <c r="K30" s="27"/>
      <c r="L30" s="28"/>
      <c r="M30" s="27"/>
      <c r="N30" s="27"/>
    </row>
    <row r="31" spans="1:14" s="29" customFormat="1">
      <c r="A31" s="30" t="s">
        <v>54</v>
      </c>
      <c r="B31" s="31" t="s">
        <v>55</v>
      </c>
      <c r="C31" s="31"/>
      <c r="D31" s="31"/>
      <c r="E31" s="31"/>
      <c r="F31" s="26"/>
      <c r="G31" s="32" t="s">
        <v>21</v>
      </c>
      <c r="H31" s="32"/>
      <c r="I31" s="32">
        <v>1</v>
      </c>
      <c r="J31" s="33"/>
      <c r="K31" s="33">
        <f>I31*J31</f>
        <v>0</v>
      </c>
      <c r="L31" s="33">
        <v>22</v>
      </c>
      <c r="M31" s="33">
        <f>ROUND(K31*L31/100,2)</f>
        <v>0</v>
      </c>
      <c r="N31" s="33">
        <f>M31+K31</f>
        <v>0</v>
      </c>
    </row>
    <row r="32" spans="1:14" s="29" customFormat="1">
      <c r="A32" s="30" t="s">
        <v>56</v>
      </c>
      <c r="B32" s="31" t="s">
        <v>42</v>
      </c>
      <c r="C32" s="31"/>
      <c r="D32" s="31"/>
      <c r="E32" s="31"/>
      <c r="F32" s="26"/>
      <c r="G32" s="32" t="s">
        <v>21</v>
      </c>
      <c r="H32" s="32"/>
      <c r="I32" s="32">
        <v>1</v>
      </c>
      <c r="J32" s="33"/>
      <c r="K32" s="33">
        <f>I32*J32</f>
        <v>0</v>
      </c>
      <c r="L32" s="33">
        <v>22</v>
      </c>
      <c r="M32" s="33">
        <f>ROUND(K32*L32/100,2)</f>
        <v>0</v>
      </c>
      <c r="N32" s="33">
        <f>M32+K32</f>
        <v>0</v>
      </c>
    </row>
    <row r="33" spans="1:14" s="29" customFormat="1">
      <c r="A33" s="30" t="s">
        <v>57</v>
      </c>
      <c r="B33" s="31" t="s">
        <v>24</v>
      </c>
      <c r="C33" s="31"/>
      <c r="D33" s="31"/>
      <c r="E33" s="31"/>
      <c r="F33" s="26"/>
      <c r="G33" s="32" t="s">
        <v>21</v>
      </c>
      <c r="H33" s="32"/>
      <c r="I33" s="32">
        <v>6</v>
      </c>
      <c r="J33" s="33"/>
      <c r="K33" s="33">
        <f>I33*J33</f>
        <v>0</v>
      </c>
      <c r="L33" s="33">
        <v>22</v>
      </c>
      <c r="M33" s="33">
        <f>ROUND(K33*L33/100,2)</f>
        <v>0</v>
      </c>
      <c r="N33" s="33">
        <f>M33+K33</f>
        <v>0</v>
      </c>
    </row>
    <row r="34" spans="1:14" s="29" customFormat="1">
      <c r="A34" s="30" t="s">
        <v>58</v>
      </c>
      <c r="B34" s="31" t="s">
        <v>59</v>
      </c>
      <c r="C34" s="31"/>
      <c r="D34" s="31"/>
      <c r="E34" s="31"/>
      <c r="F34" s="26"/>
      <c r="G34" s="32" t="s">
        <v>21</v>
      </c>
      <c r="H34" s="32"/>
      <c r="I34" s="32">
        <v>1</v>
      </c>
      <c r="J34" s="33"/>
      <c r="K34" s="33">
        <f>I34*J34</f>
        <v>0</v>
      </c>
      <c r="L34" s="33">
        <v>22</v>
      </c>
      <c r="M34" s="33">
        <f>ROUND(K34*L34/100,2)</f>
        <v>0</v>
      </c>
      <c r="N34" s="33">
        <f>M34+K34</f>
        <v>0</v>
      </c>
    </row>
    <row r="35" spans="1:14" s="29" customFormat="1" ht="12.75" customHeight="1">
      <c r="A35" s="24" t="s">
        <v>60</v>
      </c>
      <c r="B35" s="25"/>
      <c r="C35" s="25"/>
      <c r="D35" s="25"/>
      <c r="E35" s="25"/>
      <c r="F35" s="25"/>
      <c r="G35" s="25"/>
      <c r="H35" s="25"/>
      <c r="I35" s="25"/>
      <c r="J35" s="25"/>
      <c r="K35" s="27"/>
      <c r="L35" s="28"/>
      <c r="M35" s="27"/>
      <c r="N35" s="27"/>
    </row>
    <row r="36" spans="1:14" s="29" customFormat="1">
      <c r="A36" s="30" t="s">
        <v>61</v>
      </c>
      <c r="B36" s="31" t="s">
        <v>62</v>
      </c>
      <c r="C36" s="31"/>
      <c r="D36" s="31"/>
      <c r="E36" s="31"/>
      <c r="F36" s="26"/>
      <c r="G36" s="32" t="s">
        <v>21</v>
      </c>
      <c r="H36" s="32"/>
      <c r="I36" s="32">
        <v>1</v>
      </c>
      <c r="J36" s="33"/>
      <c r="K36" s="33">
        <f>I36*J36</f>
        <v>0</v>
      </c>
      <c r="L36" s="33">
        <v>22</v>
      </c>
      <c r="M36" s="33">
        <f>ROUND(K36*L36/100,2)</f>
        <v>0</v>
      </c>
      <c r="N36" s="33">
        <f>M36+K36</f>
        <v>0</v>
      </c>
    </row>
    <row r="37" spans="1:14" s="29" customFormat="1">
      <c r="A37" s="30" t="s">
        <v>63</v>
      </c>
      <c r="B37" s="31" t="s">
        <v>28</v>
      </c>
      <c r="C37" s="31"/>
      <c r="D37" s="31"/>
      <c r="E37" s="31"/>
      <c r="F37" s="26"/>
      <c r="G37" s="32" t="s">
        <v>21</v>
      </c>
      <c r="H37" s="32"/>
      <c r="I37" s="32">
        <v>2</v>
      </c>
      <c r="J37" s="33"/>
      <c r="K37" s="33">
        <f>I37*J37</f>
        <v>0</v>
      </c>
      <c r="L37" s="33">
        <v>22</v>
      </c>
      <c r="M37" s="33">
        <f>ROUND(K37*L37/100,2)</f>
        <v>0</v>
      </c>
      <c r="N37" s="33">
        <f>M37+K37</f>
        <v>0</v>
      </c>
    </row>
    <row r="38" spans="1:14" s="29" customFormat="1">
      <c r="A38" s="30" t="s">
        <v>64</v>
      </c>
      <c r="B38" s="31" t="s">
        <v>42</v>
      </c>
      <c r="C38" s="31"/>
      <c r="D38" s="31"/>
      <c r="E38" s="31"/>
      <c r="F38" s="26"/>
      <c r="G38" s="32" t="s">
        <v>21</v>
      </c>
      <c r="H38" s="32"/>
      <c r="I38" s="32">
        <v>2</v>
      </c>
      <c r="J38" s="33"/>
      <c r="K38" s="33">
        <f>I38*J38</f>
        <v>0</v>
      </c>
      <c r="L38" s="33">
        <v>22</v>
      </c>
      <c r="M38" s="33">
        <f>ROUND(K38*L38/100,2)</f>
        <v>0</v>
      </c>
      <c r="N38" s="33">
        <f>M38+K38</f>
        <v>0</v>
      </c>
    </row>
    <row r="39" spans="1:14" s="29" customFormat="1">
      <c r="A39" s="30" t="s">
        <v>65</v>
      </c>
      <c r="B39" s="31" t="s">
        <v>66</v>
      </c>
      <c r="C39" s="31"/>
      <c r="D39" s="31"/>
      <c r="E39" s="31"/>
      <c r="F39" s="26"/>
      <c r="G39" s="32" t="s">
        <v>21</v>
      </c>
      <c r="H39" s="32"/>
      <c r="I39" s="32">
        <v>3</v>
      </c>
      <c r="J39" s="33"/>
      <c r="K39" s="33">
        <f>I39*J39</f>
        <v>0</v>
      </c>
      <c r="L39" s="33">
        <v>22</v>
      </c>
      <c r="M39" s="33">
        <f>ROUND(K39*L39/100,2)</f>
        <v>0</v>
      </c>
      <c r="N39" s="33">
        <f>M39+K39</f>
        <v>0</v>
      </c>
    </row>
    <row r="40" spans="1:14" s="29" customFormat="1">
      <c r="A40" s="30" t="s">
        <v>67</v>
      </c>
      <c r="B40" s="31" t="s">
        <v>24</v>
      </c>
      <c r="C40" s="31"/>
      <c r="D40" s="31"/>
      <c r="E40" s="31"/>
      <c r="F40" s="26"/>
      <c r="G40" s="32" t="s">
        <v>21</v>
      </c>
      <c r="H40" s="32"/>
      <c r="I40" s="32">
        <v>9</v>
      </c>
      <c r="J40" s="33"/>
      <c r="K40" s="33">
        <f>I40*J40</f>
        <v>0</v>
      </c>
      <c r="L40" s="33">
        <v>22</v>
      </c>
      <c r="M40" s="33">
        <f>ROUND(K40*L40/100,2)</f>
        <v>0</v>
      </c>
      <c r="N40" s="33">
        <f>M40+K40</f>
        <v>0</v>
      </c>
    </row>
    <row r="41" spans="1:14" s="29" customFormat="1" ht="12.75" customHeight="1">
      <c r="A41" s="24" t="s">
        <v>68</v>
      </c>
      <c r="B41" s="25"/>
      <c r="C41" s="25"/>
      <c r="D41" s="25"/>
      <c r="E41" s="25"/>
      <c r="F41" s="25"/>
      <c r="G41" s="25"/>
      <c r="H41" s="25"/>
      <c r="I41" s="25"/>
      <c r="J41" s="25"/>
      <c r="K41" s="27"/>
      <c r="L41" s="28"/>
      <c r="M41" s="27"/>
      <c r="N41" s="27"/>
    </row>
    <row r="42" spans="1:14" s="29" customFormat="1">
      <c r="A42" s="30" t="s">
        <v>69</v>
      </c>
      <c r="B42" s="31" t="s">
        <v>24</v>
      </c>
      <c r="C42" s="31"/>
      <c r="D42" s="31"/>
      <c r="E42" s="31"/>
      <c r="F42" s="26"/>
      <c r="G42" s="32" t="s">
        <v>21</v>
      </c>
      <c r="H42" s="32"/>
      <c r="I42" s="32">
        <v>4</v>
      </c>
      <c r="J42" s="33"/>
      <c r="K42" s="33">
        <f>I42*J42</f>
        <v>0</v>
      </c>
      <c r="L42" s="33">
        <v>22</v>
      </c>
      <c r="M42" s="33">
        <f>ROUND(K42*L42/100,2)</f>
        <v>0</v>
      </c>
      <c r="N42" s="33">
        <f>M42+K42</f>
        <v>0</v>
      </c>
    </row>
    <row r="43" spans="1:14" s="29" customFormat="1">
      <c r="A43" s="30" t="s">
        <v>70</v>
      </c>
      <c r="B43" s="31" t="s">
        <v>28</v>
      </c>
      <c r="C43" s="31"/>
      <c r="D43" s="31"/>
      <c r="E43" s="31"/>
      <c r="F43" s="26"/>
      <c r="G43" s="32" t="s">
        <v>21</v>
      </c>
      <c r="H43" s="32"/>
      <c r="I43" s="32">
        <v>1</v>
      </c>
      <c r="J43" s="33"/>
      <c r="K43" s="33">
        <f>I43*J43</f>
        <v>0</v>
      </c>
      <c r="L43" s="33">
        <v>22</v>
      </c>
      <c r="M43" s="33">
        <f>ROUND(K43*L43/100,2)</f>
        <v>0</v>
      </c>
      <c r="N43" s="33">
        <f>M43+K43</f>
        <v>0</v>
      </c>
    </row>
    <row r="44" spans="1:14" s="29" customFormat="1">
      <c r="A44" s="30" t="s">
        <v>71</v>
      </c>
      <c r="B44" s="31" t="s">
        <v>52</v>
      </c>
      <c r="C44" s="31"/>
      <c r="D44" s="31"/>
      <c r="E44" s="31"/>
      <c r="F44" s="26"/>
      <c r="G44" s="32" t="s">
        <v>21</v>
      </c>
      <c r="H44" s="32"/>
      <c r="I44" s="32">
        <v>1</v>
      </c>
      <c r="J44" s="33"/>
      <c r="K44" s="33">
        <f>I44*J44</f>
        <v>0</v>
      </c>
      <c r="L44" s="33">
        <v>22</v>
      </c>
      <c r="M44" s="33">
        <f>ROUND(K44*L44/100,2)</f>
        <v>0</v>
      </c>
      <c r="N44" s="33">
        <f>M44+K44</f>
        <v>0</v>
      </c>
    </row>
    <row r="45" spans="1:14" s="29" customFormat="1" ht="12.75" customHeight="1">
      <c r="A45" s="24" t="s">
        <v>72</v>
      </c>
      <c r="B45" s="25"/>
      <c r="C45" s="25"/>
      <c r="D45" s="25"/>
      <c r="E45" s="25"/>
      <c r="F45" s="25"/>
      <c r="G45" s="25"/>
      <c r="H45" s="25"/>
      <c r="I45" s="25"/>
      <c r="J45" s="25"/>
      <c r="K45" s="27"/>
      <c r="L45" s="28"/>
      <c r="M45" s="27"/>
      <c r="N45" s="27"/>
    </row>
    <row r="46" spans="1:14" s="29" customFormat="1">
      <c r="A46" s="30" t="s">
        <v>73</v>
      </c>
      <c r="B46" s="31" t="s">
        <v>42</v>
      </c>
      <c r="C46" s="31"/>
      <c r="D46" s="31"/>
      <c r="E46" s="31"/>
      <c r="F46" s="26"/>
      <c r="G46" s="32" t="s">
        <v>21</v>
      </c>
      <c r="H46" s="32"/>
      <c r="I46" s="32">
        <v>4</v>
      </c>
      <c r="J46" s="33"/>
      <c r="K46" s="33">
        <f>I46*J46</f>
        <v>0</v>
      </c>
      <c r="L46" s="33">
        <v>22</v>
      </c>
      <c r="M46" s="33">
        <f>ROUND(K46*L46/100,2)</f>
        <v>0</v>
      </c>
      <c r="N46" s="33">
        <f>M46+K46</f>
        <v>0</v>
      </c>
    </row>
    <row r="47" spans="1:14" s="29" customFormat="1">
      <c r="A47" s="30" t="s">
        <v>74</v>
      </c>
      <c r="B47" s="31" t="s">
        <v>24</v>
      </c>
      <c r="C47" s="31"/>
      <c r="D47" s="31"/>
      <c r="E47" s="31"/>
      <c r="F47" s="26"/>
      <c r="G47" s="32" t="s">
        <v>21</v>
      </c>
      <c r="H47" s="32"/>
      <c r="I47" s="32">
        <v>15</v>
      </c>
      <c r="J47" s="33"/>
      <c r="K47" s="33">
        <f>I47*J47</f>
        <v>0</v>
      </c>
      <c r="L47" s="33">
        <v>22</v>
      </c>
      <c r="M47" s="33">
        <f>ROUND(K47*L47/100,2)</f>
        <v>0</v>
      </c>
      <c r="N47" s="33">
        <f>M47+K47</f>
        <v>0</v>
      </c>
    </row>
    <row r="48" spans="1:14" s="29" customFormat="1">
      <c r="A48" s="30" t="s">
        <v>75</v>
      </c>
      <c r="B48" s="31" t="s">
        <v>28</v>
      </c>
      <c r="C48" s="31"/>
      <c r="D48" s="31"/>
      <c r="E48" s="31"/>
      <c r="F48" s="26"/>
      <c r="G48" s="32" t="s">
        <v>21</v>
      </c>
      <c r="H48" s="32"/>
      <c r="I48" s="32">
        <v>2</v>
      </c>
      <c r="J48" s="33"/>
      <c r="K48" s="33">
        <f>I48*J48</f>
        <v>0</v>
      </c>
      <c r="L48" s="33">
        <v>22</v>
      </c>
      <c r="M48" s="33">
        <f>ROUND(K48*L48/100,2)</f>
        <v>0</v>
      </c>
      <c r="N48" s="33">
        <f>M48+K48</f>
        <v>0</v>
      </c>
    </row>
    <row r="49" spans="1:14" s="29" customFormat="1" ht="12.75" customHeight="1">
      <c r="A49" s="24" t="s">
        <v>76</v>
      </c>
      <c r="B49" s="25"/>
      <c r="C49" s="25"/>
      <c r="D49" s="25"/>
      <c r="E49" s="25"/>
      <c r="F49" s="25"/>
      <c r="G49" s="25"/>
      <c r="H49" s="25"/>
      <c r="I49" s="25"/>
      <c r="J49" s="25"/>
      <c r="K49" s="27"/>
      <c r="L49" s="28"/>
      <c r="M49" s="27"/>
      <c r="N49" s="27"/>
    </row>
    <row r="50" spans="1:14" s="29" customFormat="1">
      <c r="A50" s="30" t="s">
        <v>77</v>
      </c>
      <c r="B50" s="31" t="s">
        <v>24</v>
      </c>
      <c r="C50" s="31"/>
      <c r="D50" s="31"/>
      <c r="E50" s="31"/>
      <c r="F50" s="26"/>
      <c r="G50" s="32" t="s">
        <v>21</v>
      </c>
      <c r="H50" s="32"/>
      <c r="I50" s="32">
        <v>10</v>
      </c>
      <c r="J50" s="33"/>
      <c r="K50" s="33">
        <f>I50*J50</f>
        <v>0</v>
      </c>
      <c r="L50" s="33">
        <v>22</v>
      </c>
      <c r="M50" s="33">
        <f>ROUND(K50*L50/100,2)</f>
        <v>0</v>
      </c>
      <c r="N50" s="33">
        <f>M50+K50</f>
        <v>0</v>
      </c>
    </row>
    <row r="51" spans="1:14" s="29" customFormat="1">
      <c r="A51" s="30" t="s">
        <v>78</v>
      </c>
      <c r="B51" s="31" t="s">
        <v>79</v>
      </c>
      <c r="C51" s="31"/>
      <c r="D51" s="31"/>
      <c r="E51" s="31"/>
      <c r="F51" s="26"/>
      <c r="G51" s="32" t="s">
        <v>21</v>
      </c>
      <c r="H51" s="32"/>
      <c r="I51" s="32">
        <v>1</v>
      </c>
      <c r="J51" s="33"/>
      <c r="K51" s="33">
        <f>I51*J51</f>
        <v>0</v>
      </c>
      <c r="L51" s="33">
        <v>22</v>
      </c>
      <c r="M51" s="33">
        <f>ROUND(K51*L51/100,2)</f>
        <v>0</v>
      </c>
      <c r="N51" s="33">
        <f>M51+K51</f>
        <v>0</v>
      </c>
    </row>
    <row r="52" spans="1:14" s="29" customFormat="1">
      <c r="A52" s="30" t="s">
        <v>80</v>
      </c>
      <c r="B52" s="31" t="s">
        <v>55</v>
      </c>
      <c r="C52" s="31"/>
      <c r="D52" s="31"/>
      <c r="E52" s="31"/>
      <c r="F52" s="26"/>
      <c r="G52" s="32" t="s">
        <v>21</v>
      </c>
      <c r="H52" s="32"/>
      <c r="I52" s="32">
        <v>1</v>
      </c>
      <c r="J52" s="33"/>
      <c r="K52" s="33">
        <f>I52*J52</f>
        <v>0</v>
      </c>
      <c r="L52" s="33">
        <v>22</v>
      </c>
      <c r="M52" s="33">
        <f>ROUND(K52*L52/100,2)</f>
        <v>0</v>
      </c>
      <c r="N52" s="33">
        <f>M52+K52</f>
        <v>0</v>
      </c>
    </row>
    <row r="53" spans="1:14" s="29" customFormat="1" ht="12.75" customHeight="1">
      <c r="A53" s="24" t="s">
        <v>81</v>
      </c>
      <c r="B53" s="25"/>
      <c r="C53" s="25"/>
      <c r="D53" s="25"/>
      <c r="E53" s="25"/>
      <c r="F53" s="25"/>
      <c r="G53" s="25"/>
      <c r="H53" s="25"/>
      <c r="I53" s="25"/>
      <c r="J53" s="25"/>
      <c r="K53" s="27"/>
      <c r="L53" s="28"/>
      <c r="M53" s="27"/>
      <c r="N53" s="27"/>
    </row>
    <row r="54" spans="1:14" s="29" customFormat="1">
      <c r="A54" s="30" t="s">
        <v>82</v>
      </c>
      <c r="B54" s="31" t="s">
        <v>42</v>
      </c>
      <c r="C54" s="31"/>
      <c r="D54" s="31"/>
      <c r="E54" s="31"/>
      <c r="F54" s="26"/>
      <c r="G54" s="32" t="s">
        <v>21</v>
      </c>
      <c r="H54" s="32"/>
      <c r="I54" s="32">
        <v>1</v>
      </c>
      <c r="J54" s="33"/>
      <c r="K54" s="33">
        <f>I54*J54</f>
        <v>0</v>
      </c>
      <c r="L54" s="33">
        <v>22</v>
      </c>
      <c r="M54" s="33">
        <f>ROUND(K54*L54/100,2)</f>
        <v>0</v>
      </c>
      <c r="N54" s="33">
        <f>M54+K54</f>
        <v>0</v>
      </c>
    </row>
    <row r="55" spans="1:14" s="29" customFormat="1">
      <c r="A55" s="30" t="s">
        <v>83</v>
      </c>
      <c r="B55" s="31" t="s">
        <v>24</v>
      </c>
      <c r="C55" s="31"/>
      <c r="D55" s="31"/>
      <c r="E55" s="31"/>
      <c r="F55" s="26"/>
      <c r="G55" s="32" t="s">
        <v>21</v>
      </c>
      <c r="H55" s="32"/>
      <c r="I55" s="32">
        <v>3</v>
      </c>
      <c r="J55" s="33"/>
      <c r="K55" s="33">
        <f>I55*J55</f>
        <v>0</v>
      </c>
      <c r="L55" s="33">
        <v>22</v>
      </c>
      <c r="M55" s="33">
        <f>ROUND(K55*L55/100,2)</f>
        <v>0</v>
      </c>
      <c r="N55" s="33">
        <f>M55+K55</f>
        <v>0</v>
      </c>
    </row>
    <row r="56" spans="1:14" s="29" customFormat="1">
      <c r="A56" s="30" t="s">
        <v>84</v>
      </c>
      <c r="B56" s="31" t="s">
        <v>28</v>
      </c>
      <c r="C56" s="31"/>
      <c r="D56" s="31"/>
      <c r="E56" s="31"/>
      <c r="F56" s="26"/>
      <c r="G56" s="32" t="s">
        <v>21</v>
      </c>
      <c r="H56" s="32"/>
      <c r="I56" s="32">
        <v>1</v>
      </c>
      <c r="J56" s="33"/>
      <c r="K56" s="33">
        <f>I56*J56</f>
        <v>0</v>
      </c>
      <c r="L56" s="33">
        <v>22</v>
      </c>
      <c r="M56" s="33">
        <f>ROUND(K56*L56/100,2)</f>
        <v>0</v>
      </c>
      <c r="N56" s="33">
        <f>M56+K56</f>
        <v>0</v>
      </c>
    </row>
    <row r="57" spans="1:14" s="29" customFormat="1">
      <c r="A57" s="30" t="s">
        <v>85</v>
      </c>
      <c r="B57" s="31" t="s">
        <v>55</v>
      </c>
      <c r="C57" s="31"/>
      <c r="D57" s="31"/>
      <c r="E57" s="31"/>
      <c r="F57" s="26"/>
      <c r="G57" s="32" t="s">
        <v>21</v>
      </c>
      <c r="H57" s="32"/>
      <c r="I57" s="32">
        <v>1</v>
      </c>
      <c r="J57" s="33"/>
      <c r="K57" s="33">
        <f>I57*J57</f>
        <v>0</v>
      </c>
      <c r="L57" s="33">
        <v>22</v>
      </c>
      <c r="M57" s="33">
        <f>ROUND(K57*L57/100,2)</f>
        <v>0</v>
      </c>
      <c r="N57" s="33">
        <f>M57+K57</f>
        <v>0</v>
      </c>
    </row>
    <row r="58" spans="1:14" s="29" customFormat="1" ht="12.75" customHeight="1">
      <c r="A58" s="24" t="s">
        <v>86</v>
      </c>
      <c r="B58" s="25"/>
      <c r="C58" s="25"/>
      <c r="D58" s="25"/>
      <c r="E58" s="25"/>
      <c r="F58" s="25"/>
      <c r="G58" s="25"/>
      <c r="H58" s="25"/>
      <c r="I58" s="25"/>
      <c r="J58" s="25"/>
      <c r="K58" s="27"/>
      <c r="L58" s="28"/>
      <c r="M58" s="27"/>
      <c r="N58" s="27"/>
    </row>
    <row r="59" spans="1:14" s="29" customFormat="1">
      <c r="A59" s="30" t="s">
        <v>87</v>
      </c>
      <c r="B59" s="31" t="s">
        <v>42</v>
      </c>
      <c r="C59" s="31"/>
      <c r="D59" s="31"/>
      <c r="E59" s="31"/>
      <c r="F59" s="26"/>
      <c r="G59" s="32" t="s">
        <v>21</v>
      </c>
      <c r="H59" s="32"/>
      <c r="I59" s="32">
        <v>1</v>
      </c>
      <c r="J59" s="33"/>
      <c r="K59" s="33">
        <f>I59*J59</f>
        <v>0</v>
      </c>
      <c r="L59" s="33">
        <v>22</v>
      </c>
      <c r="M59" s="33">
        <f>ROUND(K59*L59/100,2)</f>
        <v>0</v>
      </c>
      <c r="N59" s="33">
        <f>M59+K59</f>
        <v>0</v>
      </c>
    </row>
    <row r="60" spans="1:14" s="29" customFormat="1">
      <c r="A60" s="30" t="s">
        <v>88</v>
      </c>
      <c r="B60" s="31" t="s">
        <v>24</v>
      </c>
      <c r="C60" s="31"/>
      <c r="D60" s="31"/>
      <c r="E60" s="31"/>
      <c r="F60" s="26"/>
      <c r="G60" s="32" t="s">
        <v>21</v>
      </c>
      <c r="H60" s="32"/>
      <c r="I60" s="32">
        <v>5</v>
      </c>
      <c r="J60" s="33"/>
      <c r="K60" s="33">
        <f>I60*J60</f>
        <v>0</v>
      </c>
      <c r="L60" s="33">
        <v>22</v>
      </c>
      <c r="M60" s="33">
        <f>ROUND(K60*L60/100,2)</f>
        <v>0</v>
      </c>
      <c r="N60" s="33">
        <f>M60+K60</f>
        <v>0</v>
      </c>
    </row>
    <row r="61" spans="1:14" s="29" customFormat="1">
      <c r="A61" s="30" t="s">
        <v>89</v>
      </c>
      <c r="B61" s="31" t="s">
        <v>28</v>
      </c>
      <c r="C61" s="31"/>
      <c r="D61" s="31"/>
      <c r="E61" s="31"/>
      <c r="F61" s="26"/>
      <c r="G61" s="32"/>
      <c r="H61" s="32"/>
      <c r="I61" s="32">
        <v>1</v>
      </c>
      <c r="J61" s="33"/>
      <c r="K61" s="33">
        <f>I61*J61</f>
        <v>0</v>
      </c>
      <c r="L61" s="33">
        <v>22</v>
      </c>
      <c r="M61" s="33">
        <f>ROUND(K61*L61/100,2)</f>
        <v>0</v>
      </c>
      <c r="N61" s="33">
        <f>M61+K61</f>
        <v>0</v>
      </c>
    </row>
    <row r="62" spans="1:14" s="29" customFormat="1" ht="12.75" customHeight="1">
      <c r="A62" s="24" t="s">
        <v>90</v>
      </c>
      <c r="B62" s="25"/>
      <c r="C62" s="25"/>
      <c r="D62" s="25"/>
      <c r="E62" s="25"/>
      <c r="F62" s="25"/>
      <c r="G62" s="25"/>
      <c r="H62" s="25"/>
      <c r="I62" s="25"/>
      <c r="J62" s="25"/>
      <c r="K62" s="27"/>
      <c r="L62" s="28"/>
      <c r="M62" s="27"/>
      <c r="N62" s="27"/>
    </row>
    <row r="63" spans="1:14" s="29" customFormat="1">
      <c r="A63" s="30" t="s">
        <v>91</v>
      </c>
      <c r="B63" s="31" t="s">
        <v>24</v>
      </c>
      <c r="C63" s="31"/>
      <c r="D63" s="31"/>
      <c r="E63" s="31"/>
      <c r="F63" s="26"/>
      <c r="G63" s="32" t="s">
        <v>21</v>
      </c>
      <c r="H63" s="32"/>
      <c r="I63" s="32">
        <v>4</v>
      </c>
      <c r="J63" s="33"/>
      <c r="K63" s="33">
        <f>I63*J63</f>
        <v>0</v>
      </c>
      <c r="L63" s="33">
        <v>22</v>
      </c>
      <c r="M63" s="33">
        <f>ROUND(K63*L63/100,2)</f>
        <v>0</v>
      </c>
      <c r="N63" s="33">
        <f>M63+K63</f>
        <v>0</v>
      </c>
    </row>
    <row r="64" spans="1:14" s="29" customFormat="1" ht="12.75" customHeight="1">
      <c r="A64" s="24" t="s">
        <v>92</v>
      </c>
      <c r="B64" s="25"/>
      <c r="C64" s="25"/>
      <c r="D64" s="25"/>
      <c r="E64" s="25"/>
      <c r="F64" s="25"/>
      <c r="G64" s="25"/>
      <c r="H64" s="25"/>
      <c r="I64" s="25"/>
      <c r="J64" s="25"/>
      <c r="K64" s="27"/>
      <c r="L64" s="28"/>
      <c r="M64" s="27"/>
      <c r="N64" s="27"/>
    </row>
    <row r="65" spans="1:14" s="29" customFormat="1">
      <c r="A65" s="30" t="s">
        <v>93</v>
      </c>
      <c r="B65" s="31" t="s">
        <v>24</v>
      </c>
      <c r="C65" s="31"/>
      <c r="D65" s="31"/>
      <c r="E65" s="31"/>
      <c r="F65" s="26"/>
      <c r="G65" s="32" t="s">
        <v>21</v>
      </c>
      <c r="H65" s="32"/>
      <c r="I65" s="32">
        <v>4</v>
      </c>
      <c r="J65" s="33"/>
      <c r="K65" s="33">
        <f>I65*J65</f>
        <v>0</v>
      </c>
      <c r="L65" s="33">
        <v>22</v>
      </c>
      <c r="M65" s="33">
        <f>ROUND(K65*L65/100,2)</f>
        <v>0</v>
      </c>
      <c r="N65" s="33">
        <f>M65+K65</f>
        <v>0</v>
      </c>
    </row>
    <row r="66" spans="1:14" s="29" customFormat="1">
      <c r="A66" s="30" t="s">
        <v>94</v>
      </c>
      <c r="B66" s="31" t="s">
        <v>20</v>
      </c>
      <c r="C66" s="31"/>
      <c r="D66" s="31"/>
      <c r="E66" s="31"/>
      <c r="F66" s="26"/>
      <c r="G66" s="32" t="s">
        <v>21</v>
      </c>
      <c r="H66" s="32"/>
      <c r="I66" s="32">
        <v>3</v>
      </c>
      <c r="J66" s="33"/>
      <c r="K66" s="33">
        <f>I66*J66</f>
        <v>0</v>
      </c>
      <c r="L66" s="33">
        <v>22</v>
      </c>
      <c r="M66" s="33">
        <f>ROUND(K66*L66/100,2)</f>
        <v>0</v>
      </c>
      <c r="N66" s="33">
        <f>M66+K66</f>
        <v>0</v>
      </c>
    </row>
    <row r="67" spans="1:14" s="29" customFormat="1">
      <c r="A67" s="30" t="s">
        <v>95</v>
      </c>
      <c r="B67" s="31" t="s">
        <v>20</v>
      </c>
      <c r="C67" s="31"/>
      <c r="D67" s="31"/>
      <c r="E67" s="31"/>
      <c r="F67" s="26"/>
      <c r="G67" s="32" t="s">
        <v>21</v>
      </c>
      <c r="H67" s="32"/>
      <c r="I67" s="32">
        <v>1</v>
      </c>
      <c r="J67" s="33"/>
      <c r="K67" s="33">
        <f>I67*J67</f>
        <v>0</v>
      </c>
      <c r="L67" s="33">
        <v>22</v>
      </c>
      <c r="M67" s="33">
        <f>ROUND(K67*L67/100,2)</f>
        <v>0</v>
      </c>
      <c r="N67" s="33">
        <f>M67+K67</f>
        <v>0</v>
      </c>
    </row>
    <row r="68" spans="1:14" s="29" customFormat="1" ht="12.75" customHeight="1">
      <c r="A68" s="24" t="s">
        <v>96</v>
      </c>
      <c r="B68" s="25"/>
      <c r="C68" s="25"/>
      <c r="D68" s="25"/>
      <c r="E68" s="25"/>
      <c r="F68" s="25"/>
      <c r="G68" s="25"/>
      <c r="H68" s="25"/>
      <c r="I68" s="25"/>
      <c r="J68" s="25"/>
      <c r="K68" s="27"/>
      <c r="L68" s="28"/>
      <c r="M68" s="27"/>
      <c r="N68" s="27"/>
    </row>
    <row r="69" spans="1:14" s="29" customFormat="1">
      <c r="A69" s="30" t="s">
        <v>97</v>
      </c>
      <c r="B69" s="31" t="s">
        <v>24</v>
      </c>
      <c r="C69" s="31"/>
      <c r="D69" s="31"/>
      <c r="E69" s="31"/>
      <c r="F69" s="26"/>
      <c r="G69" s="32" t="s">
        <v>21</v>
      </c>
      <c r="H69" s="32"/>
      <c r="I69" s="32">
        <v>5</v>
      </c>
      <c r="J69" s="33"/>
      <c r="K69" s="33">
        <f>I69*J69</f>
        <v>0</v>
      </c>
      <c r="L69" s="33">
        <v>22</v>
      </c>
      <c r="M69" s="33">
        <f>ROUND(K69*L69/100,2)</f>
        <v>0</v>
      </c>
      <c r="N69" s="33">
        <f>M69+K69</f>
        <v>0</v>
      </c>
    </row>
    <row r="70" spans="1:14" s="29" customFormat="1">
      <c r="A70" s="30" t="s">
        <v>98</v>
      </c>
      <c r="B70" s="31" t="s">
        <v>20</v>
      </c>
      <c r="C70" s="31"/>
      <c r="D70" s="31"/>
      <c r="E70" s="31"/>
      <c r="F70" s="26"/>
      <c r="G70" s="32" t="s">
        <v>21</v>
      </c>
      <c r="H70" s="32"/>
      <c r="I70" s="32">
        <v>1</v>
      </c>
      <c r="J70" s="33"/>
      <c r="K70" s="33">
        <f>I70*J70</f>
        <v>0</v>
      </c>
      <c r="L70" s="33">
        <v>22</v>
      </c>
      <c r="M70" s="33">
        <f>ROUND(K70*L70/100,2)</f>
        <v>0</v>
      </c>
      <c r="N70" s="33">
        <f>M70+K70</f>
        <v>0</v>
      </c>
    </row>
    <row r="71" spans="1:14" s="29" customFormat="1">
      <c r="A71" s="30" t="s">
        <v>99</v>
      </c>
      <c r="B71" s="31" t="s">
        <v>100</v>
      </c>
      <c r="C71" s="31"/>
      <c r="D71" s="31"/>
      <c r="E71" s="31"/>
      <c r="F71" s="26"/>
      <c r="G71" s="32" t="s">
        <v>21</v>
      </c>
      <c r="H71" s="32"/>
      <c r="I71" s="32">
        <v>1</v>
      </c>
      <c r="J71" s="33"/>
      <c r="K71" s="33">
        <f>I71*J71</f>
        <v>0</v>
      </c>
      <c r="L71" s="33">
        <v>22</v>
      </c>
      <c r="M71" s="33">
        <f>ROUND(K71*L71/100,2)</f>
        <v>0</v>
      </c>
      <c r="N71" s="33">
        <f>M71+K71</f>
        <v>0</v>
      </c>
    </row>
    <row r="72" spans="1:14" s="29" customFormat="1">
      <c r="A72" s="30" t="s">
        <v>101</v>
      </c>
      <c r="B72" s="31" t="s">
        <v>102</v>
      </c>
      <c r="C72" s="31"/>
      <c r="D72" s="31"/>
      <c r="E72" s="31"/>
      <c r="F72" s="26"/>
      <c r="G72" s="32" t="s">
        <v>21</v>
      </c>
      <c r="H72" s="32"/>
      <c r="I72" s="32">
        <v>2</v>
      </c>
      <c r="J72" s="33"/>
      <c r="K72" s="33">
        <f>I72*J72</f>
        <v>0</v>
      </c>
      <c r="L72" s="33">
        <v>22</v>
      </c>
      <c r="M72" s="33">
        <f>ROUND(K72*L72/100,2)</f>
        <v>0</v>
      </c>
      <c r="N72" s="33">
        <f>M72+K72</f>
        <v>0</v>
      </c>
    </row>
    <row r="73" spans="1:14" s="29" customFormat="1" ht="12.75" customHeight="1">
      <c r="A73" s="24" t="s">
        <v>103</v>
      </c>
      <c r="B73" s="25"/>
      <c r="C73" s="25"/>
      <c r="D73" s="25"/>
      <c r="E73" s="25"/>
      <c r="F73" s="25"/>
      <c r="G73" s="25"/>
      <c r="H73" s="25"/>
      <c r="I73" s="25"/>
      <c r="J73" s="25"/>
      <c r="K73" s="27"/>
      <c r="L73" s="28"/>
      <c r="M73" s="27"/>
      <c r="N73" s="27"/>
    </row>
    <row r="74" spans="1:14" s="29" customFormat="1">
      <c r="A74" s="30" t="s">
        <v>104</v>
      </c>
      <c r="B74" s="31" t="s">
        <v>24</v>
      </c>
      <c r="C74" s="31"/>
      <c r="D74" s="31"/>
      <c r="E74" s="31"/>
      <c r="F74" s="26"/>
      <c r="G74" s="32" t="s">
        <v>21</v>
      </c>
      <c r="H74" s="32"/>
      <c r="I74" s="32">
        <v>5</v>
      </c>
      <c r="J74" s="33"/>
      <c r="K74" s="33">
        <f>I74*J74</f>
        <v>0</v>
      </c>
      <c r="L74" s="33">
        <v>22</v>
      </c>
      <c r="M74" s="33">
        <f>ROUND(K74*L74/100,2)</f>
        <v>0</v>
      </c>
      <c r="N74" s="33">
        <f>M74+K74</f>
        <v>0</v>
      </c>
    </row>
    <row r="75" spans="1:14" s="29" customFormat="1">
      <c r="A75" s="30" t="s">
        <v>105</v>
      </c>
      <c r="B75" s="31" t="s">
        <v>106</v>
      </c>
      <c r="C75" s="31"/>
      <c r="D75" s="31"/>
      <c r="E75" s="31"/>
      <c r="F75" s="26"/>
      <c r="G75" s="32" t="s">
        <v>21</v>
      </c>
      <c r="H75" s="32"/>
      <c r="I75" s="32">
        <v>1</v>
      </c>
      <c r="J75" s="33"/>
      <c r="K75" s="33">
        <f>I75*J75</f>
        <v>0</v>
      </c>
      <c r="L75" s="33">
        <v>22</v>
      </c>
      <c r="M75" s="33">
        <f>ROUND(K75*L75/100,2)</f>
        <v>0</v>
      </c>
      <c r="N75" s="33">
        <f>M75+K75</f>
        <v>0</v>
      </c>
    </row>
    <row r="76" spans="1:14" s="29" customFormat="1" ht="12.75" customHeight="1">
      <c r="A76" s="24" t="s">
        <v>107</v>
      </c>
      <c r="B76" s="25"/>
      <c r="C76" s="25"/>
      <c r="D76" s="25"/>
      <c r="E76" s="25"/>
      <c r="F76" s="25"/>
      <c r="G76" s="25"/>
      <c r="H76" s="25"/>
      <c r="I76" s="25"/>
      <c r="J76" s="25"/>
      <c r="K76" s="27"/>
      <c r="L76" s="28"/>
      <c r="M76" s="27"/>
      <c r="N76" s="27"/>
    </row>
    <row r="77" spans="1:14" s="29" customFormat="1">
      <c r="A77" s="30" t="s">
        <v>108</v>
      </c>
      <c r="B77" s="31" t="s">
        <v>24</v>
      </c>
      <c r="C77" s="31"/>
      <c r="D77" s="31"/>
      <c r="E77" s="31"/>
      <c r="F77" s="26"/>
      <c r="G77" s="32" t="s">
        <v>21</v>
      </c>
      <c r="H77" s="32"/>
      <c r="I77" s="32">
        <v>2</v>
      </c>
      <c r="J77" s="33"/>
      <c r="K77" s="33">
        <f>I77*J77</f>
        <v>0</v>
      </c>
      <c r="L77" s="33">
        <v>22</v>
      </c>
      <c r="M77" s="33">
        <f>ROUND(K77*L77/100,2)</f>
        <v>0</v>
      </c>
      <c r="N77" s="33">
        <f>M77+K77</f>
        <v>0</v>
      </c>
    </row>
    <row r="78" spans="1:14" s="29" customFormat="1">
      <c r="A78" s="30" t="s">
        <v>109</v>
      </c>
      <c r="B78" s="31" t="s">
        <v>106</v>
      </c>
      <c r="C78" s="31"/>
      <c r="D78" s="31"/>
      <c r="E78" s="31"/>
      <c r="F78" s="26"/>
      <c r="G78" s="32" t="s">
        <v>21</v>
      </c>
      <c r="H78" s="32"/>
      <c r="I78" s="32">
        <v>1</v>
      </c>
      <c r="J78" s="33"/>
      <c r="K78" s="33">
        <f>I78*J78</f>
        <v>0</v>
      </c>
      <c r="L78" s="33">
        <v>22</v>
      </c>
      <c r="M78" s="33">
        <f>ROUND(K78*L78/100,2)</f>
        <v>0</v>
      </c>
      <c r="N78" s="33">
        <f>M78+K78</f>
        <v>0</v>
      </c>
    </row>
    <row r="79" spans="1:14" s="29" customFormat="1" ht="12.75" customHeight="1">
      <c r="A79" s="24" t="s">
        <v>110</v>
      </c>
      <c r="B79" s="25"/>
      <c r="C79" s="25"/>
      <c r="D79" s="25"/>
      <c r="E79" s="25"/>
      <c r="F79" s="25"/>
      <c r="G79" s="25"/>
      <c r="H79" s="25"/>
      <c r="I79" s="25"/>
      <c r="J79" s="25"/>
      <c r="K79" s="27"/>
      <c r="L79" s="28"/>
      <c r="M79" s="27"/>
      <c r="N79" s="27"/>
    </row>
    <row r="80" spans="1:14" s="29" customFormat="1">
      <c r="A80" s="30" t="s">
        <v>111</v>
      </c>
      <c r="B80" s="31" t="s">
        <v>24</v>
      </c>
      <c r="C80" s="31"/>
      <c r="D80" s="31"/>
      <c r="E80" s="31"/>
      <c r="F80" s="26"/>
      <c r="G80" s="32" t="s">
        <v>21</v>
      </c>
      <c r="H80" s="32"/>
      <c r="I80" s="32">
        <v>2</v>
      </c>
      <c r="J80" s="33"/>
      <c r="K80" s="33">
        <f>I80*J80</f>
        <v>0</v>
      </c>
      <c r="L80" s="33">
        <v>22</v>
      </c>
      <c r="M80" s="33">
        <f>ROUND(K80*L80/100,2)</f>
        <v>0</v>
      </c>
      <c r="N80" s="33">
        <f>M80+K80</f>
        <v>0</v>
      </c>
    </row>
    <row r="81" spans="1:14" s="29" customFormat="1">
      <c r="A81" s="30" t="s">
        <v>112</v>
      </c>
      <c r="B81" s="31" t="s">
        <v>42</v>
      </c>
      <c r="C81" s="31"/>
      <c r="D81" s="31"/>
      <c r="E81" s="31"/>
      <c r="F81" s="26"/>
      <c r="G81" s="32" t="s">
        <v>21</v>
      </c>
      <c r="H81" s="32"/>
      <c r="I81" s="32">
        <v>1</v>
      </c>
      <c r="J81" s="33"/>
      <c r="K81" s="33">
        <f>I81*J81</f>
        <v>0</v>
      </c>
      <c r="L81" s="33">
        <v>22</v>
      </c>
      <c r="M81" s="33">
        <f>ROUND(K81*L81/100,2)</f>
        <v>0</v>
      </c>
      <c r="N81" s="33">
        <f>M81+K81</f>
        <v>0</v>
      </c>
    </row>
    <row r="82" spans="1:14" s="29" customFormat="1">
      <c r="A82" s="30" t="s">
        <v>113</v>
      </c>
      <c r="B82" s="31" t="s">
        <v>37</v>
      </c>
      <c r="C82" s="31"/>
      <c r="D82" s="31"/>
      <c r="E82" s="31"/>
      <c r="F82" s="26"/>
      <c r="G82" s="32" t="s">
        <v>21</v>
      </c>
      <c r="H82" s="32"/>
      <c r="I82" s="32">
        <v>5</v>
      </c>
      <c r="J82" s="33"/>
      <c r="K82" s="33">
        <f>I82*J82</f>
        <v>0</v>
      </c>
      <c r="L82" s="33">
        <v>22</v>
      </c>
      <c r="M82" s="33">
        <f>ROUND(K82*L82/100,2)</f>
        <v>0</v>
      </c>
      <c r="N82" s="33">
        <f>M82+K82</f>
        <v>0</v>
      </c>
    </row>
    <row r="83" spans="1:14" s="29" customFormat="1">
      <c r="A83" s="30" t="s">
        <v>114</v>
      </c>
      <c r="B83" s="31" t="s">
        <v>49</v>
      </c>
      <c r="C83" s="31"/>
      <c r="D83" s="31"/>
      <c r="E83" s="31"/>
      <c r="F83" s="26"/>
      <c r="G83" s="32" t="s">
        <v>21</v>
      </c>
      <c r="H83" s="32"/>
      <c r="I83" s="32">
        <v>2</v>
      </c>
      <c r="J83" s="33"/>
      <c r="K83" s="33">
        <f>I83*J83</f>
        <v>0</v>
      </c>
      <c r="L83" s="33">
        <v>22</v>
      </c>
      <c r="M83" s="33">
        <f>ROUND(K83*L83/100,2)</f>
        <v>0</v>
      </c>
      <c r="N83" s="33">
        <f>M83+K83</f>
        <v>0</v>
      </c>
    </row>
    <row r="84" spans="1:14" s="29" customFormat="1">
      <c r="A84" s="30" t="s">
        <v>115</v>
      </c>
      <c r="B84" s="31" t="s">
        <v>20</v>
      </c>
      <c r="C84" s="31"/>
      <c r="D84" s="31"/>
      <c r="E84" s="31"/>
      <c r="F84" s="26"/>
      <c r="G84" s="32" t="s">
        <v>21</v>
      </c>
      <c r="H84" s="32"/>
      <c r="I84" s="32">
        <v>1</v>
      </c>
      <c r="J84" s="33"/>
      <c r="K84" s="33">
        <f>I84*J84</f>
        <v>0</v>
      </c>
      <c r="L84" s="33">
        <v>22</v>
      </c>
      <c r="M84" s="33">
        <f>ROUND(K84*L84/100,2)</f>
        <v>0</v>
      </c>
      <c r="N84" s="33">
        <f>M84+K84</f>
        <v>0</v>
      </c>
    </row>
    <row r="85" spans="1:14" s="29" customFormat="1" ht="12.75" customHeight="1">
      <c r="A85" s="24" t="s">
        <v>116</v>
      </c>
      <c r="B85" s="25"/>
      <c r="C85" s="25"/>
      <c r="D85" s="25"/>
      <c r="E85" s="25"/>
      <c r="F85" s="25"/>
      <c r="G85" s="25"/>
      <c r="H85" s="25"/>
      <c r="I85" s="25"/>
      <c r="J85" s="25"/>
      <c r="K85" s="27"/>
      <c r="L85" s="28"/>
      <c r="M85" s="27"/>
      <c r="N85" s="27"/>
    </row>
    <row r="86" spans="1:14" s="29" customFormat="1">
      <c r="A86" s="30" t="s">
        <v>117</v>
      </c>
      <c r="B86" s="31" t="s">
        <v>24</v>
      </c>
      <c r="C86" s="31"/>
      <c r="D86" s="31"/>
      <c r="E86" s="31"/>
      <c r="F86" s="26"/>
      <c r="G86" s="32" t="s">
        <v>21</v>
      </c>
      <c r="H86" s="32"/>
      <c r="I86" s="32">
        <v>4</v>
      </c>
      <c r="J86" s="33"/>
      <c r="K86" s="33">
        <f>I86*J86</f>
        <v>0</v>
      </c>
      <c r="L86" s="33">
        <v>22</v>
      </c>
      <c r="M86" s="33">
        <f>ROUND(K86*L86/100,2)</f>
        <v>0</v>
      </c>
      <c r="N86" s="33">
        <f>M86+K86</f>
        <v>0</v>
      </c>
    </row>
    <row r="87" spans="1:14" s="29" customFormat="1">
      <c r="A87" s="30" t="s">
        <v>118</v>
      </c>
      <c r="B87" s="31" t="s">
        <v>20</v>
      </c>
      <c r="C87" s="31"/>
      <c r="D87" s="31"/>
      <c r="E87" s="31"/>
      <c r="F87" s="26"/>
      <c r="G87" s="32" t="s">
        <v>21</v>
      </c>
      <c r="H87" s="32"/>
      <c r="I87" s="32">
        <v>1</v>
      </c>
      <c r="J87" s="33"/>
      <c r="K87" s="33">
        <f>I87*J87</f>
        <v>0</v>
      </c>
      <c r="L87" s="33">
        <v>22</v>
      </c>
      <c r="M87" s="33">
        <f>ROUND(K87*L87/100,2)</f>
        <v>0</v>
      </c>
      <c r="N87" s="33">
        <f>M87+K87</f>
        <v>0</v>
      </c>
    </row>
    <row r="88" spans="1:14" s="29" customFormat="1">
      <c r="A88" s="30" t="s">
        <v>119</v>
      </c>
      <c r="B88" s="31" t="s">
        <v>39</v>
      </c>
      <c r="C88" s="31"/>
      <c r="D88" s="31"/>
      <c r="E88" s="31"/>
      <c r="F88" s="26"/>
      <c r="G88" s="32" t="s">
        <v>21</v>
      </c>
      <c r="H88" s="32"/>
      <c r="I88" s="32">
        <v>1</v>
      </c>
      <c r="J88" s="33"/>
      <c r="K88" s="33">
        <f>I88*J88</f>
        <v>0</v>
      </c>
      <c r="L88" s="33">
        <v>22</v>
      </c>
      <c r="M88" s="33">
        <f>ROUND(K88*L88/100,2)</f>
        <v>0</v>
      </c>
      <c r="N88" s="33">
        <f>M88+K88</f>
        <v>0</v>
      </c>
    </row>
    <row r="89" spans="1:14" s="29" customFormat="1" ht="12.75" customHeight="1">
      <c r="A89" s="24" t="s">
        <v>120</v>
      </c>
      <c r="B89" s="25"/>
      <c r="C89" s="25"/>
      <c r="D89" s="25"/>
      <c r="E89" s="25"/>
      <c r="F89" s="25"/>
      <c r="G89" s="25"/>
      <c r="H89" s="25"/>
      <c r="I89" s="25"/>
      <c r="J89" s="25"/>
      <c r="K89" s="27"/>
      <c r="L89" s="28"/>
      <c r="M89" s="27"/>
      <c r="N89" s="27"/>
    </row>
    <row r="90" spans="1:14" s="29" customFormat="1">
      <c r="A90" s="30" t="s">
        <v>121</v>
      </c>
      <c r="B90" s="31" t="s">
        <v>37</v>
      </c>
      <c r="C90" s="31"/>
      <c r="D90" s="31"/>
      <c r="E90" s="31"/>
      <c r="F90" s="26"/>
      <c r="G90" s="32" t="s">
        <v>21</v>
      </c>
      <c r="H90" s="32"/>
      <c r="I90" s="32">
        <v>10</v>
      </c>
      <c r="J90" s="33"/>
      <c r="K90" s="33">
        <f>I90*J90</f>
        <v>0</v>
      </c>
      <c r="L90" s="33">
        <v>22</v>
      </c>
      <c r="M90" s="33">
        <f>ROUND(K90*L90/100,2)</f>
        <v>0</v>
      </c>
      <c r="N90" s="33">
        <f>M90+K90</f>
        <v>0</v>
      </c>
    </row>
    <row r="91" spans="1:14" s="36" customFormat="1">
      <c r="A91" s="34" t="s">
        <v>122</v>
      </c>
      <c r="B91" s="34"/>
      <c r="C91" s="34"/>
      <c r="D91" s="34"/>
      <c r="E91" s="34"/>
      <c r="F91" s="34"/>
      <c r="G91" s="34"/>
      <c r="H91" s="34"/>
      <c r="I91" s="34"/>
      <c r="J91" s="34"/>
      <c r="K91" s="35">
        <f>SUM(K8:K90)</f>
        <v>0</v>
      </c>
      <c r="L91" s="35"/>
      <c r="M91" s="35">
        <f>SUM(M8:M90)</f>
        <v>0</v>
      </c>
      <c r="N91" s="35">
        <f>SUM(N8:N90)</f>
        <v>0</v>
      </c>
    </row>
    <row r="92" spans="1:14" ht="12.75" customHeight="1">
      <c r="A92" s="70" t="s">
        <v>123</v>
      </c>
      <c r="B92" s="71"/>
      <c r="C92" s="72"/>
      <c r="D92" s="19"/>
      <c r="E92" s="19"/>
      <c r="F92" s="19"/>
      <c r="G92" s="19"/>
      <c r="H92" s="19"/>
      <c r="I92" s="20"/>
      <c r="J92" s="21"/>
      <c r="K92" s="22"/>
      <c r="L92" s="23"/>
      <c r="M92" s="22"/>
      <c r="N92" s="22"/>
    </row>
    <row r="93" spans="1:14" s="36" customFormat="1" ht="12.75" customHeight="1">
      <c r="A93" s="24" t="s">
        <v>124</v>
      </c>
      <c r="B93" s="37"/>
      <c r="C93" s="37"/>
      <c r="D93" s="37"/>
      <c r="E93" s="37"/>
      <c r="F93" s="37"/>
      <c r="G93" s="37"/>
      <c r="H93" s="37"/>
      <c r="I93" s="37"/>
      <c r="J93" s="37"/>
      <c r="K93" s="38"/>
      <c r="L93" s="39"/>
      <c r="M93" s="38"/>
      <c r="N93" s="38"/>
    </row>
    <row r="94" spans="1:14" s="36" customFormat="1">
      <c r="A94" s="40" t="s">
        <v>125</v>
      </c>
      <c r="B94" s="31" t="s">
        <v>35</v>
      </c>
      <c r="C94" s="41"/>
      <c r="D94" s="41"/>
      <c r="E94" s="41"/>
      <c r="F94" s="42"/>
      <c r="G94" s="43" t="s">
        <v>21</v>
      </c>
      <c r="H94" s="43"/>
      <c r="I94" s="43">
        <v>4</v>
      </c>
      <c r="J94" s="44"/>
      <c r="K94" s="44">
        <f>I94*J94</f>
        <v>0</v>
      </c>
      <c r="L94" s="44">
        <v>22</v>
      </c>
      <c r="M94" s="44">
        <f>ROUND(K94*L94/100,2)</f>
        <v>0</v>
      </c>
      <c r="N94" s="44">
        <f>M94+K94</f>
        <v>0</v>
      </c>
    </row>
    <row r="95" spans="1:14" s="36" customFormat="1" ht="12.75" customHeight="1">
      <c r="A95" s="24" t="s">
        <v>126</v>
      </c>
      <c r="B95" s="37"/>
      <c r="C95" s="37"/>
      <c r="D95" s="37"/>
      <c r="E95" s="37"/>
      <c r="F95" s="37"/>
      <c r="G95" s="37"/>
      <c r="H95" s="37"/>
      <c r="I95" s="37"/>
      <c r="J95" s="37"/>
      <c r="K95" s="38"/>
      <c r="L95" s="39"/>
      <c r="M95" s="38"/>
      <c r="N95" s="38"/>
    </row>
    <row r="96" spans="1:14" s="36" customFormat="1">
      <c r="A96" s="40" t="s">
        <v>127</v>
      </c>
      <c r="B96" s="31" t="s">
        <v>128</v>
      </c>
      <c r="C96" s="31"/>
      <c r="D96" s="41"/>
      <c r="E96" s="41"/>
      <c r="F96" s="42"/>
      <c r="G96" s="43" t="s">
        <v>21</v>
      </c>
      <c r="H96" s="43"/>
      <c r="I96" s="43">
        <v>1</v>
      </c>
      <c r="J96" s="44"/>
      <c r="K96" s="44">
        <f>I96*J96</f>
        <v>0</v>
      </c>
      <c r="L96" s="44">
        <v>22</v>
      </c>
      <c r="M96" s="44">
        <f>ROUND(K96*L96/100,2)</f>
        <v>0</v>
      </c>
      <c r="N96" s="44">
        <f>M96+K96</f>
        <v>0</v>
      </c>
    </row>
    <row r="97" spans="1:14" s="36" customFormat="1">
      <c r="A97" s="40" t="s">
        <v>129</v>
      </c>
      <c r="B97" s="31" t="s">
        <v>130</v>
      </c>
      <c r="C97" s="31"/>
      <c r="D97" s="41"/>
      <c r="E97" s="41"/>
      <c r="F97" s="42"/>
      <c r="G97" s="43" t="s">
        <v>21</v>
      </c>
      <c r="H97" s="43"/>
      <c r="I97" s="43">
        <v>8</v>
      </c>
      <c r="J97" s="44"/>
      <c r="K97" s="44">
        <f>I97*J97</f>
        <v>0</v>
      </c>
      <c r="L97" s="44">
        <v>22</v>
      </c>
      <c r="M97" s="44">
        <f>ROUND(K97*L97/100,2)</f>
        <v>0</v>
      </c>
      <c r="N97" s="44">
        <f>M97+K97</f>
        <v>0</v>
      </c>
    </row>
    <row r="98" spans="1:14" s="36" customFormat="1">
      <c r="A98" s="40" t="s">
        <v>131</v>
      </c>
      <c r="B98" s="31" t="s">
        <v>132</v>
      </c>
      <c r="C98" s="31"/>
      <c r="D98" s="41"/>
      <c r="E98" s="41"/>
      <c r="F98" s="42"/>
      <c r="G98" s="43" t="s">
        <v>21</v>
      </c>
      <c r="H98" s="43"/>
      <c r="I98" s="43">
        <v>27</v>
      </c>
      <c r="J98" s="44"/>
      <c r="K98" s="44">
        <f>I98*J98</f>
        <v>0</v>
      </c>
      <c r="L98" s="44">
        <v>22</v>
      </c>
      <c r="M98" s="44">
        <f>ROUND(K98*L98/100,2)</f>
        <v>0</v>
      </c>
      <c r="N98" s="44">
        <f>M98+K98</f>
        <v>0</v>
      </c>
    </row>
    <row r="99" spans="1:14" s="36" customFormat="1" ht="12.75" customHeight="1">
      <c r="A99" s="24" t="s">
        <v>133</v>
      </c>
      <c r="B99" s="37"/>
      <c r="C99" s="37"/>
      <c r="D99" s="37"/>
      <c r="E99" s="37"/>
      <c r="F99" s="37"/>
      <c r="G99" s="37"/>
      <c r="H99" s="37"/>
      <c r="I99" s="37"/>
      <c r="J99" s="37"/>
      <c r="K99" s="38"/>
      <c r="L99" s="39"/>
      <c r="M99" s="38"/>
      <c r="N99" s="38"/>
    </row>
    <row r="100" spans="1:14" s="36" customFormat="1">
      <c r="A100" s="40" t="s">
        <v>134</v>
      </c>
      <c r="B100" s="31" t="s">
        <v>132</v>
      </c>
      <c r="C100" s="31"/>
      <c r="D100" s="41"/>
      <c r="E100" s="41"/>
      <c r="F100" s="42"/>
      <c r="G100" s="43" t="s">
        <v>21</v>
      </c>
      <c r="H100" s="43"/>
      <c r="I100" s="43">
        <v>20</v>
      </c>
      <c r="J100" s="44"/>
      <c r="K100" s="44">
        <f>I100*J100</f>
        <v>0</v>
      </c>
      <c r="L100" s="44">
        <v>22</v>
      </c>
      <c r="M100" s="44">
        <f>ROUND(K100*L100/100,2)</f>
        <v>0</v>
      </c>
      <c r="N100" s="44">
        <f>M100+K100</f>
        <v>0</v>
      </c>
    </row>
    <row r="101" spans="1:14" s="36" customFormat="1">
      <c r="A101" s="40" t="s">
        <v>135</v>
      </c>
      <c r="B101" s="31" t="s">
        <v>136</v>
      </c>
      <c r="C101" s="31"/>
      <c r="D101" s="41"/>
      <c r="E101" s="41"/>
      <c r="F101" s="42"/>
      <c r="G101" s="43" t="s">
        <v>21</v>
      </c>
      <c r="H101" s="43"/>
      <c r="I101" s="43">
        <v>1</v>
      </c>
      <c r="J101" s="44"/>
      <c r="K101" s="44">
        <f>I101*J101</f>
        <v>0</v>
      </c>
      <c r="L101" s="44">
        <v>22</v>
      </c>
      <c r="M101" s="44">
        <f>ROUND(K101*L101/100,2)</f>
        <v>0</v>
      </c>
      <c r="N101" s="44">
        <f>M101+K101</f>
        <v>0</v>
      </c>
    </row>
    <row r="102" spans="1:14" s="36" customFormat="1">
      <c r="A102" s="34" t="s">
        <v>122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5">
        <f>SUM(K94:K101)</f>
        <v>0</v>
      </c>
      <c r="L102" s="35"/>
      <c r="M102" s="35">
        <f>SUM(M94:M101)</f>
        <v>0</v>
      </c>
      <c r="N102" s="35">
        <f>SUM(N94:N101)</f>
        <v>0</v>
      </c>
    </row>
    <row r="103" spans="1:14" ht="12.75" customHeight="1">
      <c r="A103" s="70" t="s">
        <v>137</v>
      </c>
      <c r="B103" s="71"/>
      <c r="C103" s="72"/>
      <c r="D103" s="19"/>
      <c r="E103" s="19"/>
      <c r="F103" s="19"/>
      <c r="G103" s="19"/>
      <c r="H103" s="19"/>
      <c r="I103" s="20"/>
      <c r="J103" s="21"/>
      <c r="K103" s="22"/>
      <c r="L103" s="23"/>
      <c r="M103" s="22"/>
      <c r="N103" s="22"/>
    </row>
    <row r="104" spans="1:14" s="36" customFormat="1" ht="12.75" customHeight="1">
      <c r="A104" s="37" t="s">
        <v>138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8"/>
      <c r="L104" s="39"/>
      <c r="M104" s="38"/>
      <c r="N104" s="38"/>
    </row>
    <row r="105" spans="1:14" s="36" customFormat="1">
      <c r="A105" s="40" t="s">
        <v>139</v>
      </c>
      <c r="B105" s="31" t="s">
        <v>37</v>
      </c>
      <c r="C105" s="31"/>
      <c r="D105" s="41"/>
      <c r="E105" s="41"/>
      <c r="F105" s="42"/>
      <c r="G105" s="43" t="s">
        <v>21</v>
      </c>
      <c r="H105" s="43"/>
      <c r="I105" s="43">
        <v>2</v>
      </c>
      <c r="J105" s="44"/>
      <c r="K105" s="44">
        <f>I105*J105</f>
        <v>0</v>
      </c>
      <c r="L105" s="44">
        <v>22</v>
      </c>
      <c r="M105" s="44">
        <f>ROUND(K105*L105/100,2)</f>
        <v>0</v>
      </c>
      <c r="N105" s="44">
        <f>M105+K105</f>
        <v>0</v>
      </c>
    </row>
    <row r="106" spans="1:14" s="36" customFormat="1" ht="12.75" customHeight="1">
      <c r="A106" s="37" t="s">
        <v>140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8"/>
      <c r="L106" s="39"/>
      <c r="M106" s="38"/>
      <c r="N106" s="38"/>
    </row>
    <row r="107" spans="1:14" s="36" customFormat="1">
      <c r="A107" s="40" t="s">
        <v>141</v>
      </c>
      <c r="B107" s="31" t="s">
        <v>132</v>
      </c>
      <c r="C107" s="31"/>
      <c r="D107" s="41"/>
      <c r="E107" s="41"/>
      <c r="F107" s="42"/>
      <c r="G107" s="43" t="s">
        <v>21</v>
      </c>
      <c r="H107" s="43"/>
      <c r="I107" s="43">
        <v>5</v>
      </c>
      <c r="J107" s="44"/>
      <c r="K107" s="44">
        <f>I107*J107</f>
        <v>0</v>
      </c>
      <c r="L107" s="44">
        <v>22</v>
      </c>
      <c r="M107" s="44">
        <f>ROUND(K107*L107/100,2)</f>
        <v>0</v>
      </c>
      <c r="N107" s="44">
        <f>M107+K107</f>
        <v>0</v>
      </c>
    </row>
    <row r="108" spans="1:14" s="36" customFormat="1">
      <c r="A108" s="40" t="s">
        <v>142</v>
      </c>
      <c r="B108" s="31" t="s">
        <v>37</v>
      </c>
      <c r="C108" s="31"/>
      <c r="D108" s="41"/>
      <c r="E108" s="41"/>
      <c r="F108" s="42"/>
      <c r="G108" s="43" t="s">
        <v>21</v>
      </c>
      <c r="H108" s="43"/>
      <c r="I108" s="43">
        <v>1</v>
      </c>
      <c r="J108" s="44"/>
      <c r="K108" s="44">
        <f>I108*J108</f>
        <v>0</v>
      </c>
      <c r="L108" s="44">
        <v>22</v>
      </c>
      <c r="M108" s="44">
        <f>ROUND(K108*L108/100,2)</f>
        <v>0</v>
      </c>
      <c r="N108" s="44">
        <f>M108+K108</f>
        <v>0</v>
      </c>
    </row>
    <row r="109" spans="1:14" s="36" customFormat="1">
      <c r="A109" s="40" t="s">
        <v>143</v>
      </c>
      <c r="B109" s="45" t="s">
        <v>144</v>
      </c>
      <c r="C109" s="31"/>
      <c r="D109" s="41"/>
      <c r="E109" s="41"/>
      <c r="F109" s="42"/>
      <c r="G109" s="43" t="s">
        <v>21</v>
      </c>
      <c r="H109" s="43"/>
      <c r="I109" s="43">
        <v>13</v>
      </c>
      <c r="J109" s="44"/>
      <c r="K109" s="44">
        <f>I109*J109</f>
        <v>0</v>
      </c>
      <c r="L109" s="44">
        <v>22</v>
      </c>
      <c r="M109" s="44">
        <f>ROUND(K109*L109/100,2)</f>
        <v>0</v>
      </c>
      <c r="N109" s="44">
        <f>M109+K109</f>
        <v>0</v>
      </c>
    </row>
    <row r="110" spans="1:14" s="36" customFormat="1">
      <c r="A110" s="40" t="s">
        <v>145</v>
      </c>
      <c r="B110" s="31" t="s">
        <v>146</v>
      </c>
      <c r="C110" s="31"/>
      <c r="D110" s="41"/>
      <c r="E110" s="41"/>
      <c r="F110" s="42"/>
      <c r="G110" s="43" t="s">
        <v>21</v>
      </c>
      <c r="H110" s="43"/>
      <c r="I110" s="43">
        <v>15</v>
      </c>
      <c r="J110" s="44"/>
      <c r="K110" s="44">
        <f>I110*J110</f>
        <v>0</v>
      </c>
      <c r="L110" s="44">
        <v>22</v>
      </c>
      <c r="M110" s="44">
        <f>ROUND(K110*L110/100,2)</f>
        <v>0</v>
      </c>
      <c r="N110" s="44">
        <f>M110+K110</f>
        <v>0</v>
      </c>
    </row>
    <row r="111" spans="1:14" s="36" customFormat="1" ht="12.75" customHeight="1">
      <c r="A111" s="37" t="s">
        <v>147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8"/>
      <c r="L111" s="39"/>
      <c r="M111" s="38"/>
      <c r="N111" s="38"/>
    </row>
    <row r="112" spans="1:14" s="36" customFormat="1">
      <c r="A112" s="40" t="s">
        <v>148</v>
      </c>
      <c r="B112" s="31" t="s">
        <v>149</v>
      </c>
      <c r="C112" s="31"/>
      <c r="D112" s="41"/>
      <c r="E112" s="41"/>
      <c r="F112" s="42"/>
      <c r="G112" s="43" t="s">
        <v>21</v>
      </c>
      <c r="H112" s="43"/>
      <c r="I112" s="43">
        <v>25</v>
      </c>
      <c r="J112" s="44"/>
      <c r="K112" s="44">
        <f>I112*J112</f>
        <v>0</v>
      </c>
      <c r="L112" s="44">
        <v>22</v>
      </c>
      <c r="M112" s="44">
        <f>ROUND(K112*L112/100,2)</f>
        <v>0</v>
      </c>
      <c r="N112" s="44">
        <f>M112+K112</f>
        <v>0</v>
      </c>
    </row>
    <row r="113" spans="1:14" s="36" customFormat="1">
      <c r="A113" s="40" t="s">
        <v>150</v>
      </c>
      <c r="B113" s="31" t="s">
        <v>151</v>
      </c>
      <c r="C113" s="31"/>
      <c r="D113" s="41"/>
      <c r="E113" s="41"/>
      <c r="F113" s="42"/>
      <c r="G113" s="43" t="s">
        <v>21</v>
      </c>
      <c r="H113" s="43"/>
      <c r="I113" s="43">
        <v>4</v>
      </c>
      <c r="J113" s="44"/>
      <c r="K113" s="44">
        <f>I113*J113</f>
        <v>0</v>
      </c>
      <c r="L113" s="44">
        <v>22</v>
      </c>
      <c r="M113" s="44">
        <f>ROUND(K113*L113/100,2)</f>
        <v>0</v>
      </c>
      <c r="N113" s="44">
        <f>M113+K113</f>
        <v>0</v>
      </c>
    </row>
    <row r="114" spans="1:14" s="36" customFormat="1">
      <c r="A114" s="40" t="s">
        <v>152</v>
      </c>
      <c r="B114" s="31" t="s">
        <v>153</v>
      </c>
      <c r="C114" s="31"/>
      <c r="D114" s="31"/>
      <c r="E114" s="41"/>
      <c r="F114" s="42"/>
      <c r="G114" s="43" t="s">
        <v>21</v>
      </c>
      <c r="H114" s="43"/>
      <c r="I114" s="43">
        <v>1</v>
      </c>
      <c r="J114" s="44"/>
      <c r="K114" s="44">
        <f>I114*J114</f>
        <v>0</v>
      </c>
      <c r="L114" s="44">
        <v>22</v>
      </c>
      <c r="M114" s="44">
        <f>ROUND(K114*L114/100,2)</f>
        <v>0</v>
      </c>
      <c r="N114" s="44">
        <f>M114+K114</f>
        <v>0</v>
      </c>
    </row>
    <row r="115" spans="1:14" s="36" customFormat="1">
      <c r="A115" s="40" t="s">
        <v>154</v>
      </c>
      <c r="B115" s="31" t="s">
        <v>146</v>
      </c>
      <c r="C115" s="31"/>
      <c r="D115" s="41"/>
      <c r="E115" s="41"/>
      <c r="F115" s="42"/>
      <c r="G115" s="43" t="s">
        <v>21</v>
      </c>
      <c r="H115" s="43"/>
      <c r="I115" s="43">
        <v>2</v>
      </c>
      <c r="J115" s="44"/>
      <c r="K115" s="44">
        <f>I115*J115</f>
        <v>0</v>
      </c>
      <c r="L115" s="44">
        <v>22</v>
      </c>
      <c r="M115" s="44">
        <f>ROUND(K115*L115/100,2)</f>
        <v>0</v>
      </c>
      <c r="N115" s="44">
        <f>M115+K115</f>
        <v>0</v>
      </c>
    </row>
    <row r="116" spans="1:14" s="36" customFormat="1">
      <c r="A116" s="40" t="s">
        <v>155</v>
      </c>
      <c r="B116" s="45" t="s">
        <v>156</v>
      </c>
      <c r="C116" s="45"/>
      <c r="D116" s="41"/>
      <c r="E116" s="41"/>
      <c r="F116" s="42"/>
      <c r="G116" s="43" t="s">
        <v>21</v>
      </c>
      <c r="H116" s="43"/>
      <c r="I116" s="43">
        <v>20</v>
      </c>
      <c r="J116" s="44"/>
      <c r="K116" s="44">
        <f>I116*J116</f>
        <v>0</v>
      </c>
      <c r="L116" s="44">
        <v>22</v>
      </c>
      <c r="M116" s="44">
        <f>ROUND(K116*L116/100,2)</f>
        <v>0</v>
      </c>
      <c r="N116" s="44">
        <f>M116+K116</f>
        <v>0</v>
      </c>
    </row>
    <row r="117" spans="1:14" s="36" customFormat="1" ht="12.75" customHeight="1">
      <c r="A117" s="37" t="s">
        <v>157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8"/>
      <c r="L117" s="39"/>
      <c r="M117" s="38"/>
      <c r="N117" s="38"/>
    </row>
    <row r="118" spans="1:14" s="36" customFormat="1">
      <c r="A118" s="40" t="s">
        <v>158</v>
      </c>
      <c r="B118" s="31" t="s">
        <v>149</v>
      </c>
      <c r="C118" s="31"/>
      <c r="D118" s="41"/>
      <c r="E118" s="41"/>
      <c r="F118" s="42"/>
      <c r="G118" s="43" t="s">
        <v>21</v>
      </c>
      <c r="H118" s="43"/>
      <c r="I118" s="43">
        <v>21</v>
      </c>
      <c r="J118" s="44"/>
      <c r="K118" s="44">
        <f t="shared" ref="K118:K123" si="0">I118*J118</f>
        <v>0</v>
      </c>
      <c r="L118" s="44">
        <v>22</v>
      </c>
      <c r="M118" s="44">
        <f t="shared" ref="M118:M123" si="1">ROUND(K118*L118/100,2)</f>
        <v>0</v>
      </c>
      <c r="N118" s="44">
        <f t="shared" ref="N118:N123" si="2">M118+K118</f>
        <v>0</v>
      </c>
    </row>
    <row r="119" spans="1:14" s="36" customFormat="1">
      <c r="A119" s="40" t="s">
        <v>159</v>
      </c>
      <c r="B119" s="31" t="s">
        <v>151</v>
      </c>
      <c r="C119" s="31"/>
      <c r="D119" s="41"/>
      <c r="E119" s="41"/>
      <c r="F119" s="42"/>
      <c r="G119" s="43" t="s">
        <v>21</v>
      </c>
      <c r="H119" s="43"/>
      <c r="I119" s="43">
        <v>2</v>
      </c>
      <c r="J119" s="44"/>
      <c r="K119" s="44">
        <f t="shared" si="0"/>
        <v>0</v>
      </c>
      <c r="L119" s="44">
        <v>22</v>
      </c>
      <c r="M119" s="44">
        <f t="shared" si="1"/>
        <v>0</v>
      </c>
      <c r="N119" s="44">
        <f t="shared" si="2"/>
        <v>0</v>
      </c>
    </row>
    <row r="120" spans="1:14" s="36" customFormat="1">
      <c r="A120" s="40" t="s">
        <v>160</v>
      </c>
      <c r="B120" s="31" t="s">
        <v>153</v>
      </c>
      <c r="C120" s="31"/>
      <c r="D120" s="31"/>
      <c r="E120" s="41"/>
      <c r="F120" s="42"/>
      <c r="G120" s="43" t="s">
        <v>21</v>
      </c>
      <c r="H120" s="43"/>
      <c r="I120" s="43">
        <v>1</v>
      </c>
      <c r="J120" s="44"/>
      <c r="K120" s="44">
        <f t="shared" si="0"/>
        <v>0</v>
      </c>
      <c r="L120" s="44">
        <v>22</v>
      </c>
      <c r="M120" s="44">
        <f t="shared" si="1"/>
        <v>0</v>
      </c>
      <c r="N120" s="44">
        <f t="shared" si="2"/>
        <v>0</v>
      </c>
    </row>
    <row r="121" spans="1:14" s="36" customFormat="1">
      <c r="A121" s="40" t="s">
        <v>161</v>
      </c>
      <c r="B121" s="31" t="s">
        <v>162</v>
      </c>
      <c r="C121" s="31"/>
      <c r="D121" s="31"/>
      <c r="E121" s="41"/>
      <c r="F121" s="42"/>
      <c r="G121" s="43" t="s">
        <v>21</v>
      </c>
      <c r="H121" s="43"/>
      <c r="I121" s="43">
        <v>1</v>
      </c>
      <c r="J121" s="44"/>
      <c r="K121" s="44">
        <f t="shared" si="0"/>
        <v>0</v>
      </c>
      <c r="L121" s="44">
        <v>22</v>
      </c>
      <c r="M121" s="44">
        <f t="shared" si="1"/>
        <v>0</v>
      </c>
      <c r="N121" s="44">
        <f t="shared" si="2"/>
        <v>0</v>
      </c>
    </row>
    <row r="122" spans="1:14" s="36" customFormat="1">
      <c r="A122" s="40" t="s">
        <v>163</v>
      </c>
      <c r="B122" s="45" t="s">
        <v>156</v>
      </c>
      <c r="C122" s="45"/>
      <c r="D122" s="41"/>
      <c r="E122" s="41"/>
      <c r="F122" s="42"/>
      <c r="G122" s="43" t="s">
        <v>21</v>
      </c>
      <c r="H122" s="43"/>
      <c r="I122" s="43">
        <v>12</v>
      </c>
      <c r="J122" s="44"/>
      <c r="K122" s="44">
        <f t="shared" si="0"/>
        <v>0</v>
      </c>
      <c r="L122" s="44">
        <v>22</v>
      </c>
      <c r="M122" s="44">
        <f t="shared" si="1"/>
        <v>0</v>
      </c>
      <c r="N122" s="44">
        <f t="shared" si="2"/>
        <v>0</v>
      </c>
    </row>
    <row r="123" spans="1:14" s="36" customFormat="1">
      <c r="A123" s="40" t="s">
        <v>164</v>
      </c>
      <c r="B123" s="31" t="s">
        <v>165</v>
      </c>
      <c r="C123" s="31"/>
      <c r="D123" s="41"/>
      <c r="E123" s="41"/>
      <c r="F123" s="42"/>
      <c r="G123" s="43" t="s">
        <v>21</v>
      </c>
      <c r="H123" s="43"/>
      <c r="I123" s="43">
        <v>1</v>
      </c>
      <c r="J123" s="44"/>
      <c r="K123" s="44">
        <f t="shared" si="0"/>
        <v>0</v>
      </c>
      <c r="L123" s="44">
        <v>22</v>
      </c>
      <c r="M123" s="44">
        <f t="shared" si="1"/>
        <v>0</v>
      </c>
      <c r="N123" s="44">
        <f t="shared" si="2"/>
        <v>0</v>
      </c>
    </row>
    <row r="124" spans="1:14" s="36" customFormat="1" ht="12.75" customHeight="1">
      <c r="A124" s="37" t="s">
        <v>166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8"/>
      <c r="L124" s="39"/>
      <c r="M124" s="38"/>
      <c r="N124" s="38"/>
    </row>
    <row r="125" spans="1:14" s="36" customFormat="1">
      <c r="A125" s="40" t="s">
        <v>167</v>
      </c>
      <c r="B125" s="31" t="s">
        <v>132</v>
      </c>
      <c r="C125" s="31"/>
      <c r="D125" s="41"/>
      <c r="E125" s="41"/>
      <c r="F125" s="42"/>
      <c r="G125" s="43" t="s">
        <v>21</v>
      </c>
      <c r="H125" s="43"/>
      <c r="I125" s="43">
        <v>5</v>
      </c>
      <c r="J125" s="44"/>
      <c r="K125" s="44">
        <f>I125*J125</f>
        <v>0</v>
      </c>
      <c r="L125" s="44">
        <v>22</v>
      </c>
      <c r="M125" s="44">
        <f>ROUND(K125*L125/100,2)</f>
        <v>0</v>
      </c>
      <c r="N125" s="44">
        <f>M125+K125</f>
        <v>0</v>
      </c>
    </row>
    <row r="126" spans="1:14" s="36" customFormat="1">
      <c r="A126" s="40" t="s">
        <v>168</v>
      </c>
      <c r="B126" s="31" t="s">
        <v>146</v>
      </c>
      <c r="C126" s="31"/>
      <c r="D126" s="41"/>
      <c r="E126" s="41"/>
      <c r="F126" s="42"/>
      <c r="G126" s="43" t="s">
        <v>21</v>
      </c>
      <c r="H126" s="43"/>
      <c r="I126" s="43">
        <v>1</v>
      </c>
      <c r="J126" s="44"/>
      <c r="K126" s="44">
        <f>I126*J126</f>
        <v>0</v>
      </c>
      <c r="L126" s="44">
        <v>22</v>
      </c>
      <c r="M126" s="44">
        <f>ROUND(K126*L126/100,2)</f>
        <v>0</v>
      </c>
      <c r="N126" s="44">
        <f>M126+K126</f>
        <v>0</v>
      </c>
    </row>
    <row r="127" spans="1:14" s="36" customFormat="1" ht="12.75" customHeight="1">
      <c r="A127" s="37" t="s">
        <v>169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8"/>
      <c r="L127" s="39"/>
      <c r="M127" s="38"/>
      <c r="N127" s="38"/>
    </row>
    <row r="128" spans="1:14" s="36" customFormat="1">
      <c r="A128" s="40" t="s">
        <v>170</v>
      </c>
      <c r="B128" s="31" t="s">
        <v>149</v>
      </c>
      <c r="C128" s="31"/>
      <c r="D128" s="41"/>
      <c r="E128" s="41"/>
      <c r="F128" s="42"/>
      <c r="G128" s="43" t="s">
        <v>21</v>
      </c>
      <c r="H128" s="43"/>
      <c r="I128" s="43">
        <v>14</v>
      </c>
      <c r="J128" s="44"/>
      <c r="K128" s="44">
        <f>I128*J128</f>
        <v>0</v>
      </c>
      <c r="L128" s="44">
        <v>22</v>
      </c>
      <c r="M128" s="44">
        <f>ROUND(K128*L128/100,2)</f>
        <v>0</v>
      </c>
      <c r="N128" s="44">
        <f>M128+K128</f>
        <v>0</v>
      </c>
    </row>
    <row r="129" spans="1:14" s="36" customFormat="1">
      <c r="A129" s="40" t="s">
        <v>171</v>
      </c>
      <c r="B129" s="31" t="s">
        <v>172</v>
      </c>
      <c r="C129" s="31"/>
      <c r="D129" s="41"/>
      <c r="E129" s="41"/>
      <c r="F129" s="42"/>
      <c r="G129" s="43" t="s">
        <v>21</v>
      </c>
      <c r="H129" s="43"/>
      <c r="I129" s="43">
        <v>23</v>
      </c>
      <c r="J129" s="44"/>
      <c r="K129" s="44">
        <f>I129*J129</f>
        <v>0</v>
      </c>
      <c r="L129" s="44">
        <v>22</v>
      </c>
      <c r="M129" s="44">
        <f>ROUND(K129*L129/100,2)</f>
        <v>0</v>
      </c>
      <c r="N129" s="44">
        <f>M129+K129</f>
        <v>0</v>
      </c>
    </row>
    <row r="130" spans="1:14" s="36" customFormat="1" ht="12.75" customHeight="1">
      <c r="A130" s="37" t="s">
        <v>173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8"/>
      <c r="L130" s="39"/>
      <c r="M130" s="38"/>
      <c r="N130" s="38"/>
    </row>
    <row r="131" spans="1:14" s="36" customFormat="1">
      <c r="A131" s="40" t="s">
        <v>174</v>
      </c>
      <c r="B131" s="31" t="s">
        <v>149</v>
      </c>
      <c r="C131" s="31"/>
      <c r="D131" s="41"/>
      <c r="E131" s="41"/>
      <c r="F131" s="42"/>
      <c r="G131" s="43" t="s">
        <v>21</v>
      </c>
      <c r="H131" s="43"/>
      <c r="I131" s="43">
        <v>4</v>
      </c>
      <c r="J131" s="44"/>
      <c r="K131" s="44">
        <f>I131*J131</f>
        <v>0</v>
      </c>
      <c r="L131" s="44">
        <v>22</v>
      </c>
      <c r="M131" s="44">
        <f>ROUND(K131*L131/100,2)</f>
        <v>0</v>
      </c>
      <c r="N131" s="44">
        <f>M131+K131</f>
        <v>0</v>
      </c>
    </row>
    <row r="132" spans="1:14" s="36" customFormat="1">
      <c r="A132" s="40" t="s">
        <v>175</v>
      </c>
      <c r="B132" s="31" t="s">
        <v>176</v>
      </c>
      <c r="C132" s="41"/>
      <c r="D132" s="41"/>
      <c r="E132" s="41"/>
      <c r="F132" s="42"/>
      <c r="G132" s="43" t="s">
        <v>21</v>
      </c>
      <c r="H132" s="43"/>
      <c r="I132" s="43">
        <v>1</v>
      </c>
      <c r="J132" s="44"/>
      <c r="K132" s="44">
        <f>I132*J132</f>
        <v>0</v>
      </c>
      <c r="L132" s="44">
        <v>22</v>
      </c>
      <c r="M132" s="44">
        <f>ROUND(K132*L132/100,2)</f>
        <v>0</v>
      </c>
      <c r="N132" s="44">
        <f>M132+K132</f>
        <v>0</v>
      </c>
    </row>
    <row r="133" spans="1:14" s="36" customFormat="1">
      <c r="A133" s="40" t="s">
        <v>177</v>
      </c>
      <c r="B133" s="45" t="s">
        <v>178</v>
      </c>
      <c r="C133" s="41"/>
      <c r="D133" s="41"/>
      <c r="E133" s="41"/>
      <c r="F133" s="42"/>
      <c r="G133" s="43" t="s">
        <v>21</v>
      </c>
      <c r="H133" s="43"/>
      <c r="I133" s="43">
        <v>2</v>
      </c>
      <c r="J133" s="44"/>
      <c r="K133" s="44">
        <f>I133*J133</f>
        <v>0</v>
      </c>
      <c r="L133" s="44">
        <v>22</v>
      </c>
      <c r="M133" s="44">
        <f>ROUND(K133*L133/100,2)</f>
        <v>0</v>
      </c>
      <c r="N133" s="44">
        <f>M133+K133</f>
        <v>0</v>
      </c>
    </row>
    <row r="134" spans="1:14" s="36" customFormat="1">
      <c r="A134" s="40" t="s">
        <v>179</v>
      </c>
      <c r="B134" s="31" t="s">
        <v>180</v>
      </c>
      <c r="C134" s="31"/>
      <c r="D134" s="41"/>
      <c r="E134" s="41"/>
      <c r="F134" s="42"/>
      <c r="G134" s="43" t="s">
        <v>21</v>
      </c>
      <c r="H134" s="43"/>
      <c r="I134" s="43">
        <v>2</v>
      </c>
      <c r="J134" s="44"/>
      <c r="K134" s="44">
        <f>I134*J134</f>
        <v>0</v>
      </c>
      <c r="L134" s="44">
        <v>22</v>
      </c>
      <c r="M134" s="44">
        <f>ROUND(K134*L134/100,2)</f>
        <v>0</v>
      </c>
      <c r="N134" s="44">
        <f>M134+K134</f>
        <v>0</v>
      </c>
    </row>
    <row r="135" spans="1:14" s="36" customFormat="1">
      <c r="A135" s="40" t="s">
        <v>181</v>
      </c>
      <c r="B135" s="31" t="s">
        <v>182</v>
      </c>
      <c r="C135" s="31"/>
      <c r="D135" s="41"/>
      <c r="E135" s="41"/>
      <c r="F135" s="42"/>
      <c r="G135" s="43" t="s">
        <v>21</v>
      </c>
      <c r="H135" s="43"/>
      <c r="I135" s="43">
        <v>1</v>
      </c>
      <c r="J135" s="44"/>
      <c r="K135" s="44">
        <f>I135*J135</f>
        <v>0</v>
      </c>
      <c r="L135" s="44">
        <v>22</v>
      </c>
      <c r="M135" s="44">
        <f>ROUND(K135*L135/100,2)</f>
        <v>0</v>
      </c>
      <c r="N135" s="44">
        <f>M135+K135</f>
        <v>0</v>
      </c>
    </row>
    <row r="136" spans="1:14" s="36" customFormat="1">
      <c r="A136" s="34" t="s">
        <v>122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5">
        <f>SUM(K105:K135)</f>
        <v>0</v>
      </c>
      <c r="L136" s="35"/>
      <c r="M136" s="35">
        <f>SUM(M105:M135)</f>
        <v>0</v>
      </c>
      <c r="N136" s="35">
        <f>SUM(N105:N135)</f>
        <v>0</v>
      </c>
    </row>
    <row r="137" spans="1:14" s="9" customFormat="1" ht="12.75" customHeight="1">
      <c r="A137" s="70" t="s">
        <v>183</v>
      </c>
      <c r="B137" s="71"/>
      <c r="C137" s="72"/>
      <c r="D137" s="46"/>
      <c r="E137" s="46"/>
      <c r="F137" s="46"/>
      <c r="G137" s="46"/>
      <c r="H137" s="46"/>
      <c r="I137" s="47"/>
      <c r="J137" s="48"/>
      <c r="K137" s="49"/>
      <c r="L137" s="50"/>
      <c r="M137" s="49"/>
      <c r="N137" s="49"/>
    </row>
    <row r="138" spans="1:14" s="36" customFormat="1" ht="12.75" customHeight="1">
      <c r="A138" s="37" t="s">
        <v>184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8"/>
      <c r="L138" s="39"/>
      <c r="M138" s="38"/>
      <c r="N138" s="38"/>
    </row>
    <row r="139" spans="1:14" s="36" customFormat="1">
      <c r="A139" s="40" t="s">
        <v>185</v>
      </c>
      <c r="B139" s="31" t="s">
        <v>186</v>
      </c>
      <c r="C139" s="41"/>
      <c r="D139" s="41"/>
      <c r="E139" s="41"/>
      <c r="F139" s="42"/>
      <c r="G139" s="43" t="s">
        <v>21</v>
      </c>
      <c r="H139" s="43"/>
      <c r="I139" s="43">
        <v>1</v>
      </c>
      <c r="J139" s="44"/>
      <c r="K139" s="44">
        <f>I139*J139</f>
        <v>0</v>
      </c>
      <c r="L139" s="44">
        <v>22</v>
      </c>
      <c r="M139" s="44">
        <f>ROUND(K139*L139/100,2)</f>
        <v>0</v>
      </c>
      <c r="N139" s="44">
        <f>M139+K139</f>
        <v>0</v>
      </c>
    </row>
    <row r="140" spans="1:14" s="36" customFormat="1">
      <c r="A140" s="40" t="s">
        <v>187</v>
      </c>
      <c r="B140" s="31" t="s">
        <v>151</v>
      </c>
      <c r="C140" s="31"/>
      <c r="D140" s="41"/>
      <c r="E140" s="41"/>
      <c r="F140" s="42"/>
      <c r="G140" s="43" t="s">
        <v>21</v>
      </c>
      <c r="H140" s="43"/>
      <c r="I140" s="43">
        <v>3</v>
      </c>
      <c r="J140" s="44"/>
      <c r="K140" s="44">
        <f>I140*J140</f>
        <v>0</v>
      </c>
      <c r="L140" s="44">
        <v>22</v>
      </c>
      <c r="M140" s="44">
        <f>ROUND(K140*L140/100,2)</f>
        <v>0</v>
      </c>
      <c r="N140" s="44">
        <f>M140+K140</f>
        <v>0</v>
      </c>
    </row>
    <row r="141" spans="1:14" s="36" customFormat="1" ht="12.75" customHeight="1">
      <c r="A141" s="37" t="s">
        <v>188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8"/>
      <c r="L141" s="39"/>
      <c r="M141" s="38"/>
      <c r="N141" s="38"/>
    </row>
    <row r="142" spans="1:14" s="36" customFormat="1">
      <c r="A142" s="40" t="s">
        <v>189</v>
      </c>
      <c r="B142" s="31" t="s">
        <v>151</v>
      </c>
      <c r="C142" s="31"/>
      <c r="D142" s="41"/>
      <c r="E142" s="41"/>
      <c r="F142" s="42"/>
      <c r="G142" s="43" t="s">
        <v>21</v>
      </c>
      <c r="H142" s="43"/>
      <c r="I142" s="43">
        <v>3</v>
      </c>
      <c r="J142" s="44"/>
      <c r="K142" s="44">
        <f>I142*J142</f>
        <v>0</v>
      </c>
      <c r="L142" s="44">
        <v>22</v>
      </c>
      <c r="M142" s="44">
        <f>ROUND(K142*L142/100,2)</f>
        <v>0</v>
      </c>
      <c r="N142" s="44">
        <f>M142+K142</f>
        <v>0</v>
      </c>
    </row>
    <row r="143" spans="1:14" s="36" customFormat="1" ht="12.75" customHeight="1">
      <c r="A143" s="37" t="s">
        <v>190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8"/>
      <c r="L143" s="39"/>
      <c r="M143" s="38"/>
      <c r="N143" s="38"/>
    </row>
    <row r="144" spans="1:14" s="36" customFormat="1">
      <c r="A144" s="40" t="s">
        <v>191</v>
      </c>
      <c r="B144" s="31" t="s">
        <v>192</v>
      </c>
      <c r="C144" s="41"/>
      <c r="D144" s="41"/>
      <c r="E144" s="41"/>
      <c r="F144" s="42"/>
      <c r="G144" s="43" t="s">
        <v>21</v>
      </c>
      <c r="H144" s="43"/>
      <c r="I144" s="43">
        <v>2</v>
      </c>
      <c r="J144" s="44"/>
      <c r="K144" s="44">
        <f>I144*J144</f>
        <v>0</v>
      </c>
      <c r="L144" s="44">
        <v>22</v>
      </c>
      <c r="M144" s="44">
        <f>ROUND(K144*L144/100,2)</f>
        <v>0</v>
      </c>
      <c r="N144" s="44">
        <f>M144+K144</f>
        <v>0</v>
      </c>
    </row>
    <row r="145" spans="1:14" s="36" customFormat="1">
      <c r="A145" s="40" t="s">
        <v>193</v>
      </c>
      <c r="B145" s="31" t="s">
        <v>151</v>
      </c>
      <c r="C145" s="31"/>
      <c r="D145" s="41"/>
      <c r="E145" s="41"/>
      <c r="F145" s="42"/>
      <c r="G145" s="43" t="s">
        <v>21</v>
      </c>
      <c r="H145" s="43"/>
      <c r="I145" s="43">
        <v>4</v>
      </c>
      <c r="J145" s="44"/>
      <c r="K145" s="44">
        <f>I145*J145</f>
        <v>0</v>
      </c>
      <c r="L145" s="44">
        <v>22</v>
      </c>
      <c r="M145" s="44">
        <f>ROUND(K145*L145/100,2)</f>
        <v>0</v>
      </c>
      <c r="N145" s="44">
        <f>M145+K145</f>
        <v>0</v>
      </c>
    </row>
    <row r="146" spans="1:14" s="36" customFormat="1">
      <c r="A146" s="40" t="s">
        <v>194</v>
      </c>
      <c r="B146" s="31" t="s">
        <v>195</v>
      </c>
      <c r="C146" s="41"/>
      <c r="D146" s="41"/>
      <c r="E146" s="41"/>
      <c r="F146" s="42"/>
      <c r="G146" s="43" t="s">
        <v>21</v>
      </c>
      <c r="H146" s="43"/>
      <c r="I146" s="43">
        <v>1</v>
      </c>
      <c r="J146" s="44"/>
      <c r="K146" s="44">
        <f>I146*J146</f>
        <v>0</v>
      </c>
      <c r="L146" s="44">
        <v>22</v>
      </c>
      <c r="M146" s="44">
        <f>ROUND(K146*L146/100,2)</f>
        <v>0</v>
      </c>
      <c r="N146" s="44">
        <f>M146+K146</f>
        <v>0</v>
      </c>
    </row>
    <row r="147" spans="1:14" s="36" customFormat="1">
      <c r="A147" s="40" t="s">
        <v>196</v>
      </c>
      <c r="B147" s="31" t="s">
        <v>52</v>
      </c>
      <c r="C147" s="41"/>
      <c r="D147" s="41"/>
      <c r="E147" s="41"/>
      <c r="F147" s="42"/>
      <c r="G147" s="43" t="s">
        <v>21</v>
      </c>
      <c r="H147" s="43"/>
      <c r="I147" s="43">
        <v>1</v>
      </c>
      <c r="J147" s="44"/>
      <c r="K147" s="44">
        <f>I147*J147</f>
        <v>0</v>
      </c>
      <c r="L147" s="44">
        <v>22</v>
      </c>
      <c r="M147" s="44">
        <f>ROUND(K147*L147/100,2)</f>
        <v>0</v>
      </c>
      <c r="N147" s="44">
        <f>M147+K147</f>
        <v>0</v>
      </c>
    </row>
    <row r="148" spans="1:14" s="36" customFormat="1">
      <c r="A148" s="40" t="s">
        <v>197</v>
      </c>
      <c r="B148" s="31" t="s">
        <v>100</v>
      </c>
      <c r="C148" s="31"/>
      <c r="D148" s="41"/>
      <c r="E148" s="41"/>
      <c r="F148" s="42"/>
      <c r="G148" s="43" t="s">
        <v>21</v>
      </c>
      <c r="H148" s="43"/>
      <c r="I148" s="43">
        <v>1</v>
      </c>
      <c r="J148" s="44"/>
      <c r="K148" s="44">
        <f>I148*J148</f>
        <v>0</v>
      </c>
      <c r="L148" s="44">
        <v>22</v>
      </c>
      <c r="M148" s="44">
        <f>ROUND(K148*L148/100,2)</f>
        <v>0</v>
      </c>
      <c r="N148" s="44">
        <f>M148+K148</f>
        <v>0</v>
      </c>
    </row>
    <row r="149" spans="1:14" s="36" customFormat="1">
      <c r="A149" s="34" t="s">
        <v>122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5">
        <f>SUM(K138:K148)</f>
        <v>0</v>
      </c>
      <c r="L149" s="35"/>
      <c r="M149" s="35">
        <f>SUM(M138:M148)</f>
        <v>0</v>
      </c>
      <c r="N149" s="35">
        <f>SUM(N138:N148)</f>
        <v>0</v>
      </c>
    </row>
    <row r="150" spans="1:14" ht="12.75" customHeight="1">
      <c r="A150" s="70" t="s">
        <v>198</v>
      </c>
      <c r="B150" s="71"/>
      <c r="C150" s="72"/>
      <c r="D150" s="19"/>
      <c r="E150" s="19"/>
      <c r="F150" s="19"/>
      <c r="G150" s="19"/>
      <c r="H150" s="19"/>
      <c r="I150" s="20"/>
      <c r="J150" s="21"/>
      <c r="K150" s="22"/>
      <c r="L150" s="23"/>
      <c r="M150" s="22"/>
      <c r="N150" s="22"/>
    </row>
    <row r="151" spans="1:14" s="36" customFormat="1" ht="12.75" customHeight="1">
      <c r="A151" s="37" t="s">
        <v>199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8"/>
      <c r="L151" s="39"/>
      <c r="M151" s="38"/>
      <c r="N151" s="38"/>
    </row>
    <row r="152" spans="1:14" s="36" customFormat="1">
      <c r="A152" s="40" t="s">
        <v>200</v>
      </c>
      <c r="B152" s="45" t="s">
        <v>178</v>
      </c>
      <c r="C152" s="45"/>
      <c r="D152" s="41"/>
      <c r="E152" s="41"/>
      <c r="F152" s="42"/>
      <c r="G152" s="43" t="s">
        <v>21</v>
      </c>
      <c r="H152" s="43"/>
      <c r="I152" s="43">
        <v>3</v>
      </c>
      <c r="J152" s="44"/>
      <c r="K152" s="44">
        <f>I152*J152</f>
        <v>0</v>
      </c>
      <c r="L152" s="44">
        <v>22</v>
      </c>
      <c r="M152" s="44">
        <f>ROUND(K152*L152/100,2)</f>
        <v>0</v>
      </c>
      <c r="N152" s="44">
        <f>M152+K152</f>
        <v>0</v>
      </c>
    </row>
    <row r="153" spans="1:14" s="36" customFormat="1">
      <c r="A153" s="40" t="s">
        <v>201</v>
      </c>
      <c r="B153" s="31" t="s">
        <v>202</v>
      </c>
      <c r="C153" s="41"/>
      <c r="D153" s="41"/>
      <c r="E153" s="41"/>
      <c r="F153" s="42"/>
      <c r="G153" s="43" t="s">
        <v>21</v>
      </c>
      <c r="H153" s="43"/>
      <c r="I153" s="43">
        <v>2</v>
      </c>
      <c r="J153" s="44"/>
      <c r="K153" s="44">
        <f>I153*J153</f>
        <v>0</v>
      </c>
      <c r="L153" s="44">
        <v>22</v>
      </c>
      <c r="M153" s="44">
        <f>ROUND(K153*L153/100,2)</f>
        <v>0</v>
      </c>
      <c r="N153" s="44">
        <f>M153+K153</f>
        <v>0</v>
      </c>
    </row>
    <row r="154" spans="1:14" s="36" customFormat="1">
      <c r="A154" s="40" t="s">
        <v>203</v>
      </c>
      <c r="B154" s="31" t="s">
        <v>130</v>
      </c>
      <c r="C154" s="31"/>
      <c r="D154" s="41"/>
      <c r="E154" s="41"/>
      <c r="F154" s="42"/>
      <c r="G154" s="43" t="s">
        <v>21</v>
      </c>
      <c r="H154" s="43"/>
      <c r="I154" s="43">
        <v>3</v>
      </c>
      <c r="J154" s="44"/>
      <c r="K154" s="44">
        <f>I154*J154</f>
        <v>0</v>
      </c>
      <c r="L154" s="44">
        <v>22</v>
      </c>
      <c r="M154" s="44">
        <f>ROUND(K154*L154/100,2)</f>
        <v>0</v>
      </c>
      <c r="N154" s="44">
        <f>M154+K154</f>
        <v>0</v>
      </c>
    </row>
    <row r="155" spans="1:14" s="36" customFormat="1" ht="12.75" customHeight="1">
      <c r="A155" s="37" t="s">
        <v>204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8"/>
      <c r="L155" s="39"/>
      <c r="M155" s="38"/>
      <c r="N155" s="38"/>
    </row>
    <row r="156" spans="1:14" s="36" customFormat="1">
      <c r="A156" s="40" t="s">
        <v>205</v>
      </c>
      <c r="B156" s="45" t="s">
        <v>178</v>
      </c>
      <c r="C156" s="45"/>
      <c r="D156" s="41"/>
      <c r="E156" s="41"/>
      <c r="F156" s="42"/>
      <c r="G156" s="43" t="s">
        <v>21</v>
      </c>
      <c r="H156" s="43"/>
      <c r="I156" s="43">
        <v>2</v>
      </c>
      <c r="J156" s="44"/>
      <c r="K156" s="44">
        <f>I156*J156</f>
        <v>0</v>
      </c>
      <c r="L156" s="44">
        <v>22</v>
      </c>
      <c r="M156" s="44">
        <f>ROUND(K156*L156/100,2)</f>
        <v>0</v>
      </c>
      <c r="N156" s="44">
        <f>M156+K156</f>
        <v>0</v>
      </c>
    </row>
    <row r="157" spans="1:14" s="36" customFormat="1">
      <c r="A157" s="40" t="s">
        <v>206</v>
      </c>
      <c r="B157" s="31" t="s">
        <v>202</v>
      </c>
      <c r="C157" s="41"/>
      <c r="D157" s="41"/>
      <c r="E157" s="41"/>
      <c r="F157" s="42"/>
      <c r="G157" s="43" t="s">
        <v>21</v>
      </c>
      <c r="H157" s="43"/>
      <c r="I157" s="43">
        <v>4</v>
      </c>
      <c r="J157" s="44"/>
      <c r="K157" s="44">
        <f>I157*J157</f>
        <v>0</v>
      </c>
      <c r="L157" s="44">
        <v>22</v>
      </c>
      <c r="M157" s="44">
        <f>ROUND(K157*L157/100,2)</f>
        <v>0</v>
      </c>
      <c r="N157" s="44">
        <f>M157+K157</f>
        <v>0</v>
      </c>
    </row>
    <row r="158" spans="1:14" s="36" customFormat="1" ht="12.75" customHeight="1">
      <c r="A158" s="37" t="s">
        <v>207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8"/>
      <c r="L158" s="39"/>
      <c r="M158" s="38"/>
      <c r="N158" s="38"/>
    </row>
    <row r="159" spans="1:14" s="36" customFormat="1">
      <c r="A159" s="40" t="s">
        <v>208</v>
      </c>
      <c r="B159" s="31" t="s">
        <v>130</v>
      </c>
      <c r="C159" s="31"/>
      <c r="D159" s="41"/>
      <c r="E159" s="41"/>
      <c r="F159" s="42"/>
      <c r="G159" s="43" t="s">
        <v>21</v>
      </c>
      <c r="H159" s="43"/>
      <c r="I159" s="43">
        <v>4</v>
      </c>
      <c r="J159" s="44"/>
      <c r="K159" s="44">
        <f>I159*J159</f>
        <v>0</v>
      </c>
      <c r="L159" s="44">
        <v>22</v>
      </c>
      <c r="M159" s="44">
        <f>ROUND(K159*L159/100,2)</f>
        <v>0</v>
      </c>
      <c r="N159" s="44">
        <f>M159+K159</f>
        <v>0</v>
      </c>
    </row>
    <row r="160" spans="1:14" s="36" customFormat="1" ht="12.75" customHeight="1">
      <c r="A160" s="37" t="s">
        <v>209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8"/>
      <c r="L160" s="39"/>
      <c r="M160" s="38"/>
      <c r="N160" s="38"/>
    </row>
    <row r="161" spans="1:14" s="36" customFormat="1">
      <c r="A161" s="40" t="s">
        <v>210</v>
      </c>
      <c r="B161" s="31" t="s">
        <v>151</v>
      </c>
      <c r="C161" s="31"/>
      <c r="D161" s="41"/>
      <c r="E161" s="41"/>
      <c r="F161" s="42"/>
      <c r="G161" s="43" t="s">
        <v>21</v>
      </c>
      <c r="H161" s="43"/>
      <c r="I161" s="43">
        <v>4</v>
      </c>
      <c r="J161" s="44"/>
      <c r="K161" s="44">
        <f>I161*J161</f>
        <v>0</v>
      </c>
      <c r="L161" s="44">
        <v>22</v>
      </c>
      <c r="M161" s="44">
        <f>ROUND(K161*L161/100,2)</f>
        <v>0</v>
      </c>
      <c r="N161" s="44">
        <f>M161+K161</f>
        <v>0</v>
      </c>
    </row>
    <row r="162" spans="1:14" s="36" customFormat="1">
      <c r="A162" s="40" t="s">
        <v>211</v>
      </c>
      <c r="B162" s="31" t="s">
        <v>130</v>
      </c>
      <c r="C162" s="31"/>
      <c r="D162" s="41"/>
      <c r="E162" s="41"/>
      <c r="F162" s="42"/>
      <c r="G162" s="43" t="s">
        <v>21</v>
      </c>
      <c r="H162" s="43"/>
      <c r="I162" s="43">
        <v>2</v>
      </c>
      <c r="J162" s="44"/>
      <c r="K162" s="44">
        <f>I162*J162</f>
        <v>0</v>
      </c>
      <c r="L162" s="44">
        <v>22</v>
      </c>
      <c r="M162" s="44">
        <f>ROUND(K162*L162/100,2)</f>
        <v>0</v>
      </c>
      <c r="N162" s="44">
        <f>M162+K162</f>
        <v>0</v>
      </c>
    </row>
    <row r="163" spans="1:14" s="36" customFormat="1">
      <c r="A163" s="34" t="s">
        <v>122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5">
        <f>SUM(K152:K162)</f>
        <v>0</v>
      </c>
      <c r="L163" s="35"/>
      <c r="M163" s="35">
        <f>SUM(M152:M162)</f>
        <v>0</v>
      </c>
      <c r="N163" s="35">
        <f>SUM(N152:N162)</f>
        <v>0</v>
      </c>
    </row>
    <row r="164" spans="1:14" ht="12.75" customHeight="1">
      <c r="A164" s="70" t="s">
        <v>212</v>
      </c>
      <c r="B164" s="71"/>
      <c r="C164" s="72"/>
      <c r="D164" s="19"/>
      <c r="E164" s="19"/>
      <c r="F164" s="19"/>
      <c r="G164" s="19"/>
      <c r="H164" s="19"/>
      <c r="I164" s="20"/>
      <c r="J164" s="21"/>
      <c r="K164" s="22"/>
      <c r="L164" s="23"/>
      <c r="M164" s="22"/>
      <c r="N164" s="22"/>
    </row>
    <row r="165" spans="1:14" s="36" customFormat="1" ht="12.75" customHeight="1">
      <c r="A165" s="25" t="s">
        <v>213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38"/>
      <c r="L165" s="39"/>
      <c r="M165" s="38"/>
      <c r="N165" s="38"/>
    </row>
    <row r="166" spans="1:14" s="36" customFormat="1">
      <c r="A166" s="40" t="s">
        <v>214</v>
      </c>
      <c r="B166" s="31" t="s">
        <v>215</v>
      </c>
      <c r="C166" s="31"/>
      <c r="D166" s="41"/>
      <c r="E166" s="41"/>
      <c r="F166" s="42"/>
      <c r="G166" s="43" t="s">
        <v>21</v>
      </c>
      <c r="H166" s="43"/>
      <c r="I166" s="43">
        <v>41</v>
      </c>
      <c r="J166" s="44"/>
      <c r="K166" s="44">
        <f>I166*J166</f>
        <v>0</v>
      </c>
      <c r="L166" s="44">
        <v>22</v>
      </c>
      <c r="M166" s="44">
        <f>ROUND(K166*L166/100,2)</f>
        <v>0</v>
      </c>
      <c r="N166" s="44">
        <f>M166+K166</f>
        <v>0</v>
      </c>
    </row>
    <row r="167" spans="1:14" s="36" customFormat="1">
      <c r="A167" s="34" t="s">
        <v>122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5">
        <f>SUM(K166:K166)</f>
        <v>0</v>
      </c>
      <c r="L167" s="35"/>
      <c r="M167" s="35">
        <f>SUM(M166:M166)</f>
        <v>0</v>
      </c>
      <c r="N167" s="35">
        <f>SUM(N166:N166)</f>
        <v>0</v>
      </c>
    </row>
    <row r="168" spans="1:14" s="9" customFormat="1" ht="12.75" customHeight="1">
      <c r="A168" s="70" t="s">
        <v>216</v>
      </c>
      <c r="B168" s="71"/>
      <c r="C168" s="72"/>
      <c r="D168" s="46"/>
      <c r="E168" s="46"/>
      <c r="F168" s="46"/>
      <c r="G168" s="46"/>
      <c r="H168" s="46"/>
      <c r="I168" s="47"/>
      <c r="J168" s="48"/>
      <c r="K168" s="49"/>
      <c r="L168" s="50"/>
      <c r="M168" s="49"/>
      <c r="N168" s="49"/>
    </row>
    <row r="169" spans="1:14" s="29" customFormat="1" ht="12.75" customHeight="1">
      <c r="A169" s="25" t="s">
        <v>217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8"/>
      <c r="M169" s="27"/>
      <c r="N169" s="27"/>
    </row>
    <row r="170" spans="1:14" s="36" customFormat="1">
      <c r="A170" s="40" t="s">
        <v>218</v>
      </c>
      <c r="B170" s="31" t="s">
        <v>215</v>
      </c>
      <c r="C170" s="31"/>
      <c r="D170" s="41"/>
      <c r="E170" s="41"/>
      <c r="F170" s="42"/>
      <c r="G170" s="43" t="s">
        <v>21</v>
      </c>
      <c r="H170" s="43"/>
      <c r="I170" s="43">
        <v>2</v>
      </c>
      <c r="J170" s="44"/>
      <c r="K170" s="44">
        <f>I170*J170</f>
        <v>0</v>
      </c>
      <c r="L170" s="44">
        <v>22</v>
      </c>
      <c r="M170" s="44">
        <f>ROUND(K170*L170/100,2)</f>
        <v>0</v>
      </c>
      <c r="N170" s="44">
        <f>M170+K170</f>
        <v>0</v>
      </c>
    </row>
    <row r="171" spans="1:14" s="29" customFormat="1" ht="12.75" customHeight="1">
      <c r="A171" s="25" t="s">
        <v>219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7"/>
      <c r="L171" s="28"/>
      <c r="M171" s="27"/>
      <c r="N171" s="27"/>
    </row>
    <row r="172" spans="1:14" s="36" customFormat="1">
      <c r="A172" s="40" t="s">
        <v>220</v>
      </c>
      <c r="B172" s="31" t="s">
        <v>215</v>
      </c>
      <c r="C172" s="31"/>
      <c r="D172" s="41"/>
      <c r="E172" s="41"/>
      <c r="F172" s="42"/>
      <c r="G172" s="43" t="s">
        <v>21</v>
      </c>
      <c r="H172" s="43"/>
      <c r="I172" s="43">
        <v>3</v>
      </c>
      <c r="J172" s="44"/>
      <c r="K172" s="44">
        <f>I172*J172</f>
        <v>0</v>
      </c>
      <c r="L172" s="44">
        <v>22</v>
      </c>
      <c r="M172" s="44">
        <f>ROUND(K172*L172/100,2)</f>
        <v>0</v>
      </c>
      <c r="N172" s="44">
        <f>M172+K172</f>
        <v>0</v>
      </c>
    </row>
    <row r="173" spans="1:14" s="29" customFormat="1" ht="12.75" customHeight="1">
      <c r="A173" s="25" t="s">
        <v>221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7"/>
      <c r="L173" s="28"/>
      <c r="M173" s="27"/>
      <c r="N173" s="27"/>
    </row>
    <row r="174" spans="1:14" s="36" customFormat="1">
      <c r="A174" s="40" t="s">
        <v>222</v>
      </c>
      <c r="B174" s="31" t="s">
        <v>215</v>
      </c>
      <c r="C174" s="31"/>
      <c r="D174" s="41"/>
      <c r="E174" s="41"/>
      <c r="F174" s="42"/>
      <c r="G174" s="43" t="s">
        <v>21</v>
      </c>
      <c r="H174" s="43"/>
      <c r="I174" s="43">
        <v>4</v>
      </c>
      <c r="J174" s="44"/>
      <c r="K174" s="44">
        <f>I174*J174</f>
        <v>0</v>
      </c>
      <c r="L174" s="44">
        <v>22</v>
      </c>
      <c r="M174" s="44">
        <f>ROUND(K174*L174/100,2)</f>
        <v>0</v>
      </c>
      <c r="N174" s="44">
        <f>M174+K174</f>
        <v>0</v>
      </c>
    </row>
    <row r="175" spans="1:14" s="29" customFormat="1" ht="12.75" customHeight="1">
      <c r="A175" s="25" t="s">
        <v>223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7"/>
      <c r="L175" s="28"/>
      <c r="M175" s="27"/>
      <c r="N175" s="27"/>
    </row>
    <row r="176" spans="1:14" s="36" customFormat="1">
      <c r="A176" s="40" t="s">
        <v>224</v>
      </c>
      <c r="B176" s="31" t="s">
        <v>215</v>
      </c>
      <c r="C176" s="31"/>
      <c r="D176" s="41"/>
      <c r="E176" s="41"/>
      <c r="F176" s="42"/>
      <c r="G176" s="43" t="s">
        <v>21</v>
      </c>
      <c r="H176" s="43"/>
      <c r="I176" s="43">
        <v>1</v>
      </c>
      <c r="J176" s="44"/>
      <c r="K176" s="44">
        <f>I176*J176</f>
        <v>0</v>
      </c>
      <c r="L176" s="44">
        <v>22</v>
      </c>
      <c r="M176" s="44">
        <f>ROUND(K176*L176/100,2)</f>
        <v>0</v>
      </c>
      <c r="N176" s="44">
        <f>M176+K176</f>
        <v>0</v>
      </c>
    </row>
    <row r="177" spans="1:14" s="29" customFormat="1">
      <c r="A177" s="51" t="s">
        <v>122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2">
        <f>SUM(K169:K176)</f>
        <v>0</v>
      </c>
      <c r="L177" s="52"/>
      <c r="M177" s="52">
        <f>SUM(M169:M176)</f>
        <v>0</v>
      </c>
      <c r="N177" s="52">
        <f>SUM(N169:N176)</f>
        <v>0</v>
      </c>
    </row>
    <row r="178" spans="1:14" s="9" customFormat="1" ht="12.75" customHeight="1">
      <c r="A178" s="70" t="s">
        <v>225</v>
      </c>
      <c r="B178" s="71"/>
      <c r="C178" s="72"/>
      <c r="D178" s="46"/>
      <c r="E178" s="46"/>
      <c r="F178" s="46"/>
      <c r="G178" s="46"/>
      <c r="H178" s="46"/>
      <c r="I178" s="47"/>
      <c r="J178" s="48"/>
      <c r="K178" s="49"/>
      <c r="L178" s="50"/>
      <c r="M178" s="49"/>
      <c r="N178" s="49"/>
    </row>
    <row r="179" spans="1:14" s="29" customFormat="1" ht="12.75" customHeight="1">
      <c r="A179" s="53" t="s">
        <v>226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7"/>
      <c r="L179" s="28"/>
      <c r="M179" s="27"/>
      <c r="N179" s="27"/>
    </row>
    <row r="180" spans="1:14" s="36" customFormat="1">
      <c r="A180" s="40" t="s">
        <v>227</v>
      </c>
      <c r="B180" s="31" t="s">
        <v>151</v>
      </c>
      <c r="C180" s="31"/>
      <c r="D180" s="41"/>
      <c r="E180" s="41"/>
      <c r="F180" s="42"/>
      <c r="G180" s="43" t="s">
        <v>21</v>
      </c>
      <c r="H180" s="43"/>
      <c r="I180" s="43">
        <v>3</v>
      </c>
      <c r="J180" s="44"/>
      <c r="K180" s="44">
        <f>I180*J180</f>
        <v>0</v>
      </c>
      <c r="L180" s="44">
        <v>22</v>
      </c>
      <c r="M180" s="44">
        <f>ROUND(K180*L180/100,2)</f>
        <v>0</v>
      </c>
      <c r="N180" s="44">
        <f>M180+K180</f>
        <v>0</v>
      </c>
    </row>
    <row r="181" spans="1:14" s="36" customFormat="1">
      <c r="A181" s="40" t="s">
        <v>228</v>
      </c>
      <c r="B181" s="31" t="s">
        <v>186</v>
      </c>
      <c r="C181" s="41"/>
      <c r="D181" s="41"/>
      <c r="E181" s="41"/>
      <c r="F181" s="42"/>
      <c r="G181" s="43" t="s">
        <v>21</v>
      </c>
      <c r="H181" s="43"/>
      <c r="I181" s="43">
        <v>8</v>
      </c>
      <c r="J181" s="44"/>
      <c r="K181" s="44">
        <f>I181*J181</f>
        <v>0</v>
      </c>
      <c r="L181" s="44">
        <v>22</v>
      </c>
      <c r="M181" s="44">
        <f>ROUND(K181*L181/100,2)</f>
        <v>0</v>
      </c>
      <c r="N181" s="44">
        <f>M181+K181</f>
        <v>0</v>
      </c>
    </row>
    <row r="182" spans="1:14" s="36" customFormat="1">
      <c r="A182" s="34" t="s">
        <v>122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5">
        <f>SUM(K180:K181)</f>
        <v>0</v>
      </c>
      <c r="L182" s="35"/>
      <c r="M182" s="35">
        <f>SUM(M180:M181)</f>
        <v>0</v>
      </c>
      <c r="N182" s="35">
        <f>SUM(N180:N181)</f>
        <v>0</v>
      </c>
    </row>
    <row r="183" spans="1:14" s="9" customFormat="1" ht="12.75" customHeight="1">
      <c r="A183" s="70" t="s">
        <v>229</v>
      </c>
      <c r="B183" s="71"/>
      <c r="C183" s="72"/>
      <c r="D183" s="46"/>
      <c r="E183" s="46"/>
      <c r="F183" s="46"/>
      <c r="G183" s="46"/>
      <c r="H183" s="46"/>
      <c r="I183" s="47"/>
      <c r="J183" s="48"/>
      <c r="K183" s="49"/>
      <c r="L183" s="50"/>
      <c r="M183" s="49"/>
      <c r="N183" s="49"/>
    </row>
    <row r="184" spans="1:14" s="36" customFormat="1" ht="12.75" customHeight="1">
      <c r="A184" s="25" t="s">
        <v>230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38"/>
      <c r="L184" s="39"/>
      <c r="M184" s="38"/>
      <c r="N184" s="38"/>
    </row>
    <row r="185" spans="1:14" s="36" customFormat="1">
      <c r="A185" s="40" t="s">
        <v>231</v>
      </c>
      <c r="B185" s="31" t="s">
        <v>192</v>
      </c>
      <c r="C185" s="41"/>
      <c r="D185" s="41"/>
      <c r="E185" s="41"/>
      <c r="F185" s="42"/>
      <c r="G185" s="43" t="s">
        <v>21</v>
      </c>
      <c r="H185" s="43"/>
      <c r="I185" s="43">
        <v>2</v>
      </c>
      <c r="J185" s="44"/>
      <c r="K185" s="44">
        <f>I185*J185</f>
        <v>0</v>
      </c>
      <c r="L185" s="44">
        <v>22</v>
      </c>
      <c r="M185" s="44">
        <f>ROUND(K185*L185/100,2)</f>
        <v>0</v>
      </c>
      <c r="N185" s="44">
        <f>M185+K185</f>
        <v>0</v>
      </c>
    </row>
    <row r="186" spans="1:14" s="36" customFormat="1">
      <c r="A186" s="40" t="s">
        <v>232</v>
      </c>
      <c r="B186" s="31" t="s">
        <v>233</v>
      </c>
      <c r="C186" s="41"/>
      <c r="D186" s="41"/>
      <c r="E186" s="41"/>
      <c r="F186" s="42"/>
      <c r="G186" s="43" t="s">
        <v>21</v>
      </c>
      <c r="H186" s="43"/>
      <c r="I186" s="43">
        <v>20</v>
      </c>
      <c r="J186" s="44"/>
      <c r="K186" s="44">
        <f>I186*J186</f>
        <v>0</v>
      </c>
      <c r="L186" s="44">
        <v>22</v>
      </c>
      <c r="M186" s="44">
        <f>ROUND(K186*L186/100,2)</f>
        <v>0</v>
      </c>
      <c r="N186" s="44">
        <f>M186+K186</f>
        <v>0</v>
      </c>
    </row>
    <row r="187" spans="1:14" s="36" customFormat="1">
      <c r="A187" s="40" t="s">
        <v>234</v>
      </c>
      <c r="B187" s="31" t="s">
        <v>172</v>
      </c>
      <c r="C187" s="31"/>
      <c r="D187" s="41"/>
      <c r="E187" s="41"/>
      <c r="F187" s="42"/>
      <c r="G187" s="43" t="s">
        <v>21</v>
      </c>
      <c r="H187" s="43"/>
      <c r="I187" s="43">
        <v>132</v>
      </c>
      <c r="J187" s="44"/>
      <c r="K187" s="44">
        <f>I187*J187</f>
        <v>0</v>
      </c>
      <c r="L187" s="44">
        <v>22</v>
      </c>
      <c r="M187" s="44">
        <f>ROUND(K187*L187/100,2)</f>
        <v>0</v>
      </c>
      <c r="N187" s="44">
        <f>M187+K187</f>
        <v>0</v>
      </c>
    </row>
    <row r="188" spans="1:14" s="36" customFormat="1">
      <c r="A188" s="40" t="s">
        <v>235</v>
      </c>
      <c r="B188" s="31" t="s">
        <v>33</v>
      </c>
      <c r="C188" s="31"/>
      <c r="D188" s="41"/>
      <c r="E188" s="41"/>
      <c r="F188" s="42"/>
      <c r="G188" s="43" t="s">
        <v>21</v>
      </c>
      <c r="H188" s="43"/>
      <c r="I188" s="43">
        <v>4</v>
      </c>
      <c r="J188" s="44"/>
      <c r="K188" s="44">
        <f>I188*J188</f>
        <v>0</v>
      </c>
      <c r="L188" s="44">
        <v>22</v>
      </c>
      <c r="M188" s="44">
        <f>ROUND(K188*L188/100,2)</f>
        <v>0</v>
      </c>
      <c r="N188" s="44">
        <f>M188+K188</f>
        <v>0</v>
      </c>
    </row>
    <row r="189" spans="1:14" s="36" customFormat="1">
      <c r="A189" s="40" t="s">
        <v>236</v>
      </c>
      <c r="B189" s="31" t="s">
        <v>237</v>
      </c>
      <c r="C189" s="42"/>
      <c r="D189" s="41"/>
      <c r="E189" s="41"/>
      <c r="F189" s="42"/>
      <c r="G189" s="43" t="s">
        <v>21</v>
      </c>
      <c r="H189" s="43"/>
      <c r="I189" s="43">
        <v>1</v>
      </c>
      <c r="J189" s="44"/>
      <c r="K189" s="44">
        <f>I189*J189</f>
        <v>0</v>
      </c>
      <c r="L189" s="44">
        <v>22</v>
      </c>
      <c r="M189" s="44">
        <f>ROUND(K189*L189/100,2)</f>
        <v>0</v>
      </c>
      <c r="N189" s="44">
        <f>M189+K189</f>
        <v>0</v>
      </c>
    </row>
    <row r="190" spans="1:14" s="36" customFormat="1">
      <c r="A190" s="34" t="s">
        <v>122</v>
      </c>
      <c r="B190" s="34"/>
      <c r="C190" s="34"/>
      <c r="D190" s="34"/>
      <c r="E190" s="34"/>
      <c r="F190" s="34"/>
      <c r="G190" s="34"/>
      <c r="H190" s="34"/>
      <c r="I190" s="34"/>
      <c r="J190" s="34"/>
      <c r="K190" s="35">
        <f>SUM(K185:K189)</f>
        <v>0</v>
      </c>
      <c r="L190" s="35"/>
      <c r="M190" s="35">
        <f>SUM(M185:M189)</f>
        <v>0</v>
      </c>
      <c r="N190" s="35">
        <f>SUM(N185:N189)</f>
        <v>0</v>
      </c>
    </row>
    <row r="191" spans="1:14" ht="12.75" customHeight="1">
      <c r="A191" s="70" t="s">
        <v>238</v>
      </c>
      <c r="B191" s="71"/>
      <c r="C191" s="72"/>
      <c r="D191" s="19"/>
      <c r="E191" s="19"/>
      <c r="F191" s="19"/>
      <c r="G191" s="19"/>
      <c r="H191" s="19"/>
      <c r="I191" s="20"/>
      <c r="J191" s="21"/>
      <c r="K191" s="22"/>
      <c r="L191" s="23"/>
      <c r="M191" s="22"/>
      <c r="N191" s="22"/>
    </row>
    <row r="192" spans="1:14" s="36" customFormat="1">
      <c r="A192" s="25" t="s">
        <v>239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38"/>
      <c r="L192" s="39"/>
      <c r="M192" s="38"/>
      <c r="N192" s="38"/>
    </row>
    <row r="193" spans="1:14" s="36" customFormat="1">
      <c r="A193" s="40" t="s">
        <v>240</v>
      </c>
      <c r="B193" s="31" t="s">
        <v>241</v>
      </c>
      <c r="C193" s="31"/>
      <c r="D193" s="41"/>
      <c r="E193" s="41"/>
      <c r="F193" s="42"/>
      <c r="G193" s="43" t="s">
        <v>21</v>
      </c>
      <c r="H193" s="43"/>
      <c r="I193" s="43">
        <v>30</v>
      </c>
      <c r="J193" s="44"/>
      <c r="K193" s="44">
        <f>I193*J193</f>
        <v>0</v>
      </c>
      <c r="L193" s="44">
        <v>22</v>
      </c>
      <c r="M193" s="44">
        <f>ROUND(K193*L193/100,2)</f>
        <v>0</v>
      </c>
      <c r="N193" s="44">
        <f>M193+K193</f>
        <v>0</v>
      </c>
    </row>
    <row r="194" spans="1:14" s="36" customFormat="1">
      <c r="A194" s="40" t="s">
        <v>242</v>
      </c>
      <c r="B194" s="31" t="s">
        <v>243</v>
      </c>
      <c r="C194" s="41"/>
      <c r="D194" s="41"/>
      <c r="E194" s="41"/>
      <c r="F194" s="42"/>
      <c r="G194" s="43" t="s">
        <v>21</v>
      </c>
      <c r="H194" s="43"/>
      <c r="I194" s="43">
        <v>5</v>
      </c>
      <c r="J194" s="44"/>
      <c r="K194" s="44">
        <f>I194*J194</f>
        <v>0</v>
      </c>
      <c r="L194" s="44">
        <v>22</v>
      </c>
      <c r="M194" s="44">
        <f>ROUND(K194*L194/100,2)</f>
        <v>0</v>
      </c>
      <c r="N194" s="44">
        <f>M194+K194</f>
        <v>0</v>
      </c>
    </row>
    <row r="195" spans="1:14" s="36" customFormat="1">
      <c r="A195" s="40" t="s">
        <v>244</v>
      </c>
      <c r="B195" s="31" t="s">
        <v>245</v>
      </c>
      <c r="C195" s="31"/>
      <c r="D195" s="41"/>
      <c r="E195" s="41"/>
      <c r="F195" s="42"/>
      <c r="G195" s="43" t="s">
        <v>21</v>
      </c>
      <c r="H195" s="43"/>
      <c r="I195" s="43">
        <v>4</v>
      </c>
      <c r="J195" s="44"/>
      <c r="K195" s="44">
        <f>I195*J195</f>
        <v>0</v>
      </c>
      <c r="L195" s="44">
        <v>22</v>
      </c>
      <c r="M195" s="44">
        <f>ROUND(K195*L195/100,2)</f>
        <v>0</v>
      </c>
      <c r="N195" s="44">
        <f>M195+K195</f>
        <v>0</v>
      </c>
    </row>
    <row r="196" spans="1:14" s="36" customFormat="1">
      <c r="A196" s="34" t="s">
        <v>122</v>
      </c>
      <c r="B196" s="34"/>
      <c r="C196" s="34"/>
      <c r="D196" s="34"/>
      <c r="E196" s="34"/>
      <c r="F196" s="34"/>
      <c r="G196" s="34"/>
      <c r="H196" s="34"/>
      <c r="I196" s="34"/>
      <c r="J196" s="34"/>
      <c r="K196" s="35">
        <f>SUM(K193:K195)</f>
        <v>0</v>
      </c>
      <c r="L196" s="35"/>
      <c r="M196" s="35">
        <f>SUM(M193:M195)</f>
        <v>0</v>
      </c>
      <c r="N196" s="35">
        <f>SUM(N193:N195)</f>
        <v>0</v>
      </c>
    </row>
    <row r="197" spans="1:14" ht="12.75" customHeight="1">
      <c r="A197" s="70" t="s">
        <v>246</v>
      </c>
      <c r="B197" s="71"/>
      <c r="C197" s="72"/>
      <c r="D197" s="19"/>
      <c r="E197" s="19"/>
      <c r="F197" s="19"/>
      <c r="G197" s="19"/>
      <c r="H197" s="19"/>
      <c r="I197" s="20"/>
      <c r="J197" s="21"/>
      <c r="K197" s="22"/>
      <c r="L197" s="23"/>
      <c r="M197" s="22"/>
      <c r="N197" s="22"/>
    </row>
    <row r="198" spans="1:14" s="36" customFormat="1" ht="12.75" customHeight="1">
      <c r="A198" s="25" t="s">
        <v>247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38"/>
      <c r="L198" s="39"/>
      <c r="M198" s="38"/>
      <c r="N198" s="38"/>
    </row>
    <row r="199" spans="1:14" s="36" customFormat="1">
      <c r="A199" s="40" t="s">
        <v>248</v>
      </c>
      <c r="B199" s="31" t="s">
        <v>249</v>
      </c>
      <c r="C199" s="41"/>
      <c r="D199" s="41"/>
      <c r="E199" s="41"/>
      <c r="F199" s="42"/>
      <c r="G199" s="43" t="s">
        <v>21</v>
      </c>
      <c r="H199" s="43"/>
      <c r="I199" s="43">
        <v>1</v>
      </c>
      <c r="J199" s="44"/>
      <c r="K199" s="44">
        <f>I199*J199</f>
        <v>0</v>
      </c>
      <c r="L199" s="44">
        <v>22</v>
      </c>
      <c r="M199" s="44">
        <f>ROUND(K199*L199/100,2)</f>
        <v>0</v>
      </c>
      <c r="N199" s="44">
        <f>M199+K199</f>
        <v>0</v>
      </c>
    </row>
    <row r="200" spans="1:14" s="36" customFormat="1">
      <c r="A200" s="40" t="s">
        <v>250</v>
      </c>
      <c r="B200" s="31" t="s">
        <v>130</v>
      </c>
      <c r="C200" s="31"/>
      <c r="D200" s="41"/>
      <c r="E200" s="41"/>
      <c r="F200" s="42"/>
      <c r="G200" s="43" t="s">
        <v>21</v>
      </c>
      <c r="H200" s="43"/>
      <c r="I200" s="43">
        <v>2</v>
      </c>
      <c r="J200" s="44"/>
      <c r="K200" s="44">
        <f>I200*J200</f>
        <v>0</v>
      </c>
      <c r="L200" s="44">
        <v>22</v>
      </c>
      <c r="M200" s="44">
        <f>ROUND(K200*L200/100,2)</f>
        <v>0</v>
      </c>
      <c r="N200" s="44">
        <f>M200+K200</f>
        <v>0</v>
      </c>
    </row>
    <row r="201" spans="1:14" s="36" customFormat="1">
      <c r="A201" s="40" t="s">
        <v>251</v>
      </c>
      <c r="B201" s="31" t="s">
        <v>252</v>
      </c>
      <c r="C201" s="41"/>
      <c r="D201" s="41"/>
      <c r="E201" s="41"/>
      <c r="F201" s="42"/>
      <c r="G201" s="43" t="s">
        <v>21</v>
      </c>
      <c r="H201" s="43"/>
      <c r="I201" s="43">
        <v>2</v>
      </c>
      <c r="J201" s="44"/>
      <c r="K201" s="44">
        <f>I201*J201</f>
        <v>0</v>
      </c>
      <c r="L201" s="44">
        <v>22</v>
      </c>
      <c r="M201" s="44">
        <f>ROUND(K201*L201/100,2)</f>
        <v>0</v>
      </c>
      <c r="N201" s="44">
        <f>M201+K201</f>
        <v>0</v>
      </c>
    </row>
    <row r="202" spans="1:14" s="36" customFormat="1" ht="12.75" customHeight="1">
      <c r="A202" s="25" t="s">
        <v>253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38"/>
      <c r="L202" s="39"/>
      <c r="M202" s="38"/>
      <c r="N202" s="38"/>
    </row>
    <row r="203" spans="1:14" s="36" customFormat="1">
      <c r="A203" s="40" t="s">
        <v>254</v>
      </c>
      <c r="B203" s="31" t="s">
        <v>130</v>
      </c>
      <c r="C203" s="31"/>
      <c r="D203" s="41"/>
      <c r="E203" s="41"/>
      <c r="F203" s="42"/>
      <c r="G203" s="43" t="s">
        <v>21</v>
      </c>
      <c r="H203" s="43"/>
      <c r="I203" s="43">
        <v>8</v>
      </c>
      <c r="J203" s="44"/>
      <c r="K203" s="44">
        <f>I203*J203</f>
        <v>0</v>
      </c>
      <c r="L203" s="44">
        <v>22</v>
      </c>
      <c r="M203" s="44">
        <f>ROUND(K203*L203/100,2)</f>
        <v>0</v>
      </c>
      <c r="N203" s="44">
        <f>M203+K203</f>
        <v>0</v>
      </c>
    </row>
    <row r="204" spans="1:14" s="36" customFormat="1">
      <c r="A204" s="40" t="s">
        <v>255</v>
      </c>
      <c r="B204" s="31" t="s">
        <v>252</v>
      </c>
      <c r="C204" s="41"/>
      <c r="D204" s="41"/>
      <c r="E204" s="41"/>
      <c r="F204" s="42"/>
      <c r="G204" s="43" t="s">
        <v>21</v>
      </c>
      <c r="H204" s="43"/>
      <c r="I204" s="43">
        <v>1</v>
      </c>
      <c r="J204" s="44"/>
      <c r="K204" s="44">
        <f>I204*J204</f>
        <v>0</v>
      </c>
      <c r="L204" s="44">
        <v>22</v>
      </c>
      <c r="M204" s="44">
        <f>ROUND(K204*L204/100,2)</f>
        <v>0</v>
      </c>
      <c r="N204" s="44">
        <f>M204+K204</f>
        <v>0</v>
      </c>
    </row>
    <row r="205" spans="1:14" s="36" customFormat="1" ht="12.75" customHeight="1">
      <c r="A205" s="25" t="s">
        <v>256</v>
      </c>
      <c r="B205" s="25"/>
      <c r="C205" s="25"/>
      <c r="D205" s="25"/>
      <c r="E205" s="25"/>
      <c r="F205" s="25"/>
      <c r="G205" s="25"/>
      <c r="H205" s="25"/>
      <c r="I205" s="25"/>
      <c r="J205" s="25"/>
      <c r="K205" s="38"/>
      <c r="L205" s="39"/>
      <c r="M205" s="38"/>
      <c r="N205" s="38"/>
    </row>
    <row r="206" spans="1:14" s="36" customFormat="1">
      <c r="A206" s="40" t="s">
        <v>257</v>
      </c>
      <c r="B206" s="31" t="s">
        <v>249</v>
      </c>
      <c r="C206" s="41"/>
      <c r="D206" s="41"/>
      <c r="E206" s="41"/>
      <c r="F206" s="42"/>
      <c r="G206" s="43" t="s">
        <v>21</v>
      </c>
      <c r="H206" s="43"/>
      <c r="I206" s="43">
        <v>1</v>
      </c>
      <c r="J206" s="44"/>
      <c r="K206" s="44">
        <f>I206*J206</f>
        <v>0</v>
      </c>
      <c r="L206" s="44">
        <v>22</v>
      </c>
      <c r="M206" s="44">
        <f>ROUND(K206*L206/100,2)</f>
        <v>0</v>
      </c>
      <c r="N206" s="44">
        <f>M206+K206</f>
        <v>0</v>
      </c>
    </row>
    <row r="207" spans="1:14" s="36" customFormat="1">
      <c r="A207" s="40" t="s">
        <v>258</v>
      </c>
      <c r="B207" s="31" t="s">
        <v>130</v>
      </c>
      <c r="C207" s="31"/>
      <c r="D207" s="41"/>
      <c r="E207" s="41"/>
      <c r="F207" s="42"/>
      <c r="G207" s="43" t="s">
        <v>21</v>
      </c>
      <c r="H207" s="43"/>
      <c r="I207" s="43">
        <v>23</v>
      </c>
      <c r="J207" s="44"/>
      <c r="K207" s="44">
        <f>I207*J207</f>
        <v>0</v>
      </c>
      <c r="L207" s="44">
        <v>22</v>
      </c>
      <c r="M207" s="44">
        <f>ROUND(K207*L207/100,2)</f>
        <v>0</v>
      </c>
      <c r="N207" s="44">
        <f>M207+K207</f>
        <v>0</v>
      </c>
    </row>
    <row r="208" spans="1:14" s="36" customFormat="1">
      <c r="A208" s="40" t="s">
        <v>259</v>
      </c>
      <c r="B208" s="31" t="s">
        <v>252</v>
      </c>
      <c r="C208" s="41"/>
      <c r="D208" s="41"/>
      <c r="E208" s="41"/>
      <c r="F208" s="42"/>
      <c r="G208" s="43" t="s">
        <v>21</v>
      </c>
      <c r="H208" s="43"/>
      <c r="I208" s="43">
        <v>2</v>
      </c>
      <c r="J208" s="44"/>
      <c r="K208" s="44">
        <f>I208*J208</f>
        <v>0</v>
      </c>
      <c r="L208" s="44">
        <v>22</v>
      </c>
      <c r="M208" s="44">
        <f>ROUND(K208*L208/100,2)</f>
        <v>0</v>
      </c>
      <c r="N208" s="44">
        <f>M208+K208</f>
        <v>0</v>
      </c>
    </row>
    <row r="209" spans="1:14" s="36" customFormat="1" ht="12.75" customHeight="1">
      <c r="A209" s="25" t="s">
        <v>260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38"/>
      <c r="L209" s="39"/>
      <c r="M209" s="38"/>
      <c r="N209" s="38"/>
    </row>
    <row r="210" spans="1:14" s="36" customFormat="1">
      <c r="A210" s="40" t="s">
        <v>261</v>
      </c>
      <c r="B210" s="31" t="s">
        <v>249</v>
      </c>
      <c r="C210" s="41"/>
      <c r="D210" s="41"/>
      <c r="E210" s="41"/>
      <c r="F210" s="42"/>
      <c r="G210" s="43" t="s">
        <v>21</v>
      </c>
      <c r="H210" s="43"/>
      <c r="I210" s="43">
        <v>2</v>
      </c>
      <c r="J210" s="44"/>
      <c r="K210" s="44">
        <f>I210*J210</f>
        <v>0</v>
      </c>
      <c r="L210" s="44">
        <v>22</v>
      </c>
      <c r="M210" s="44">
        <f>ROUND(K210*L210/100,2)</f>
        <v>0</v>
      </c>
      <c r="N210" s="44">
        <f>M210+K210</f>
        <v>0</v>
      </c>
    </row>
    <row r="211" spans="1:14" s="36" customFormat="1" ht="12.75" customHeight="1">
      <c r="A211" s="25" t="s">
        <v>262</v>
      </c>
      <c r="B211" s="25"/>
      <c r="C211" s="25"/>
      <c r="D211" s="25"/>
      <c r="E211" s="25"/>
      <c r="F211" s="25"/>
      <c r="G211" s="25"/>
      <c r="H211" s="25"/>
      <c r="I211" s="25"/>
      <c r="J211" s="25"/>
      <c r="K211" s="38"/>
      <c r="L211" s="39"/>
      <c r="M211" s="38"/>
      <c r="N211" s="38"/>
    </row>
    <row r="212" spans="1:14" s="36" customFormat="1">
      <c r="A212" s="40" t="s">
        <v>263</v>
      </c>
      <c r="B212" s="31" t="s">
        <v>130</v>
      </c>
      <c r="C212" s="31"/>
      <c r="D212" s="41"/>
      <c r="E212" s="41"/>
      <c r="F212" s="42"/>
      <c r="G212" s="43" t="s">
        <v>21</v>
      </c>
      <c r="H212" s="43"/>
      <c r="I212" s="43">
        <v>5</v>
      </c>
      <c r="J212" s="44"/>
      <c r="K212" s="44">
        <f>I212*J212</f>
        <v>0</v>
      </c>
      <c r="L212" s="44">
        <v>22</v>
      </c>
      <c r="M212" s="44">
        <f>ROUND(K212*L212/100,2)</f>
        <v>0</v>
      </c>
      <c r="N212" s="44">
        <f>M212+K212</f>
        <v>0</v>
      </c>
    </row>
    <row r="213" spans="1:14" s="36" customFormat="1">
      <c r="A213" s="40" t="s">
        <v>264</v>
      </c>
      <c r="B213" s="31" t="s">
        <v>249</v>
      </c>
      <c r="C213" s="41"/>
      <c r="D213" s="41"/>
      <c r="E213" s="41"/>
      <c r="F213" s="42"/>
      <c r="G213" s="43" t="s">
        <v>21</v>
      </c>
      <c r="H213" s="43"/>
      <c r="I213" s="43">
        <v>1</v>
      </c>
      <c r="J213" s="44"/>
      <c r="K213" s="44">
        <f>I213*J213</f>
        <v>0</v>
      </c>
      <c r="L213" s="44">
        <v>22</v>
      </c>
      <c r="M213" s="44">
        <f>ROUND(K213*L213/100,2)</f>
        <v>0</v>
      </c>
      <c r="N213" s="44">
        <f>M213+K213</f>
        <v>0</v>
      </c>
    </row>
    <row r="214" spans="1:14" s="36" customFormat="1" ht="12.75" customHeight="1">
      <c r="A214" s="25" t="s">
        <v>265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38"/>
      <c r="L214" s="39"/>
      <c r="M214" s="38"/>
      <c r="N214" s="38"/>
    </row>
    <row r="215" spans="1:14" s="36" customFormat="1">
      <c r="A215" s="40" t="s">
        <v>266</v>
      </c>
      <c r="B215" s="31" t="s">
        <v>130</v>
      </c>
      <c r="C215" s="31"/>
      <c r="D215" s="41"/>
      <c r="E215" s="41"/>
      <c r="F215" s="42"/>
      <c r="G215" s="43" t="s">
        <v>21</v>
      </c>
      <c r="H215" s="43"/>
      <c r="I215" s="43">
        <v>21</v>
      </c>
      <c r="J215" s="44"/>
      <c r="K215" s="44">
        <f>I215*J215</f>
        <v>0</v>
      </c>
      <c r="L215" s="44">
        <v>22</v>
      </c>
      <c r="M215" s="44">
        <f>ROUND(K215*L215/100,2)</f>
        <v>0</v>
      </c>
      <c r="N215" s="44">
        <f>M215+K215</f>
        <v>0</v>
      </c>
    </row>
    <row r="216" spans="1:14" s="36" customFormat="1">
      <c r="A216" s="40" t="s">
        <v>267</v>
      </c>
      <c r="B216" s="31" t="s">
        <v>252</v>
      </c>
      <c r="C216" s="41"/>
      <c r="D216" s="41"/>
      <c r="E216" s="41"/>
      <c r="F216" s="42"/>
      <c r="G216" s="43" t="s">
        <v>21</v>
      </c>
      <c r="H216" s="43"/>
      <c r="I216" s="43">
        <v>1</v>
      </c>
      <c r="J216" s="44"/>
      <c r="K216" s="44">
        <f>I216*J216</f>
        <v>0</v>
      </c>
      <c r="L216" s="44">
        <v>22</v>
      </c>
      <c r="M216" s="44">
        <f>ROUND(K216*L216/100,2)</f>
        <v>0</v>
      </c>
      <c r="N216" s="44">
        <f>M216+K216</f>
        <v>0</v>
      </c>
    </row>
    <row r="217" spans="1:14" s="36" customFormat="1">
      <c r="A217" s="34" t="s">
        <v>122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5">
        <f>SUM(K199:K216)</f>
        <v>0</v>
      </c>
      <c r="L217" s="35"/>
      <c r="M217" s="35">
        <f>SUM(M199:M216)</f>
        <v>0</v>
      </c>
      <c r="N217" s="35">
        <f>SUM(N199:N216)</f>
        <v>0</v>
      </c>
    </row>
    <row r="218" spans="1:14" ht="12.75" customHeight="1">
      <c r="A218" s="67" t="s">
        <v>268</v>
      </c>
      <c r="B218" s="68"/>
      <c r="C218" s="69"/>
      <c r="D218" s="54"/>
      <c r="E218" s="54"/>
      <c r="F218" s="54"/>
      <c r="G218" s="54"/>
      <c r="H218" s="54"/>
      <c r="I218" s="55"/>
      <c r="J218" s="56"/>
      <c r="K218" s="57"/>
      <c r="L218" s="58"/>
      <c r="M218" s="57"/>
      <c r="N218" s="57"/>
    </row>
    <row r="219" spans="1:14" s="36" customFormat="1" ht="12.75" customHeight="1">
      <c r="A219" s="25" t="s">
        <v>269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38"/>
      <c r="L219" s="39"/>
      <c r="M219" s="38"/>
      <c r="N219" s="38"/>
    </row>
    <row r="220" spans="1:14" s="36" customFormat="1">
      <c r="A220" s="40" t="s">
        <v>270</v>
      </c>
      <c r="B220" s="31" t="s">
        <v>151</v>
      </c>
      <c r="C220" s="31"/>
      <c r="D220" s="41"/>
      <c r="E220" s="41"/>
      <c r="F220" s="42"/>
      <c r="G220" s="43" t="s">
        <v>21</v>
      </c>
      <c r="H220" s="43"/>
      <c r="I220" s="43">
        <v>2</v>
      </c>
      <c r="J220" s="44"/>
      <c r="K220" s="44">
        <f>I220*J220</f>
        <v>0</v>
      </c>
      <c r="L220" s="44">
        <v>22</v>
      </c>
      <c r="M220" s="44">
        <f>ROUND(K220*L220/100,2)</f>
        <v>0</v>
      </c>
      <c r="N220" s="44">
        <f>M220+K220</f>
        <v>0</v>
      </c>
    </row>
    <row r="221" spans="1:14" s="36" customFormat="1">
      <c r="A221" s="40" t="s">
        <v>271</v>
      </c>
      <c r="B221" s="31" t="s">
        <v>182</v>
      </c>
      <c r="C221" s="31"/>
      <c r="D221" s="41"/>
      <c r="E221" s="41"/>
      <c r="F221" s="42"/>
      <c r="G221" s="43" t="s">
        <v>21</v>
      </c>
      <c r="H221" s="43"/>
      <c r="I221" s="43">
        <v>1</v>
      </c>
      <c r="J221" s="44"/>
      <c r="K221" s="44">
        <f>I221*J221</f>
        <v>0</v>
      </c>
      <c r="L221" s="44">
        <v>22</v>
      </c>
      <c r="M221" s="44">
        <f>ROUND(K221*L221/100,2)</f>
        <v>0</v>
      </c>
      <c r="N221" s="44">
        <f>M221+K221</f>
        <v>0</v>
      </c>
    </row>
    <row r="222" spans="1:14" s="36" customFormat="1">
      <c r="A222" s="40" t="s">
        <v>272</v>
      </c>
      <c r="B222" s="31" t="s">
        <v>273</v>
      </c>
      <c r="C222" s="31"/>
      <c r="D222" s="41"/>
      <c r="E222" s="41"/>
      <c r="F222" s="42"/>
      <c r="G222" s="43" t="s">
        <v>21</v>
      </c>
      <c r="H222" s="43"/>
      <c r="I222" s="43">
        <v>1</v>
      </c>
      <c r="J222" s="44"/>
      <c r="K222" s="44">
        <f>I222*J222</f>
        <v>0</v>
      </c>
      <c r="L222" s="44">
        <v>22</v>
      </c>
      <c r="M222" s="44">
        <f>ROUND(K222*L222/100,2)</f>
        <v>0</v>
      </c>
      <c r="N222" s="44">
        <f>M222+K222</f>
        <v>0</v>
      </c>
    </row>
    <row r="223" spans="1:14" s="29" customFormat="1">
      <c r="A223" s="51" t="s">
        <v>122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52">
        <f>SUM(K220:K222)</f>
        <v>0</v>
      </c>
      <c r="L223" s="52"/>
      <c r="M223" s="52">
        <f>SUM(M220:M222)</f>
        <v>0</v>
      </c>
      <c r="N223" s="52">
        <f>SUM(N220:N222)</f>
        <v>0</v>
      </c>
    </row>
    <row r="224" spans="1:14">
      <c r="A224" s="64" t="s">
        <v>303</v>
      </c>
      <c r="B224" s="65"/>
      <c r="C224" s="66"/>
      <c r="D224" s="59"/>
      <c r="E224" s="59"/>
      <c r="F224" s="59"/>
      <c r="G224" s="59"/>
      <c r="H224" s="59"/>
      <c r="I224" s="60"/>
      <c r="J224" s="61"/>
      <c r="K224" s="57"/>
      <c r="L224" s="58"/>
      <c r="M224" s="57"/>
      <c r="N224" s="57"/>
    </row>
    <row r="225" spans="1:14" s="29" customFormat="1" ht="12.75" customHeight="1">
      <c r="A225" s="24" t="s">
        <v>274</v>
      </c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8"/>
      <c r="M225" s="27"/>
      <c r="N225" s="27"/>
    </row>
    <row r="226" spans="1:14" s="36" customFormat="1">
      <c r="A226" s="40" t="s">
        <v>275</v>
      </c>
      <c r="B226" s="31" t="s">
        <v>276</v>
      </c>
      <c r="C226" s="41"/>
      <c r="D226" s="41"/>
      <c r="E226" s="41"/>
      <c r="F226" s="42"/>
      <c r="G226" s="43" t="s">
        <v>21</v>
      </c>
      <c r="H226" s="43"/>
      <c r="I226" s="43">
        <v>12</v>
      </c>
      <c r="J226" s="44"/>
      <c r="K226" s="44">
        <f>I226*J226</f>
        <v>0</v>
      </c>
      <c r="L226" s="44">
        <v>22</v>
      </c>
      <c r="M226" s="44">
        <f>ROUND(K226*L226/100,2)</f>
        <v>0</v>
      </c>
      <c r="N226" s="44">
        <f>M226+K226</f>
        <v>0</v>
      </c>
    </row>
    <row r="227" spans="1:14" s="36" customFormat="1">
      <c r="A227" s="40" t="s">
        <v>277</v>
      </c>
      <c r="B227" s="31" t="s">
        <v>278</v>
      </c>
      <c r="C227" s="41"/>
      <c r="D227" s="41"/>
      <c r="E227" s="41"/>
      <c r="F227" s="42"/>
      <c r="G227" s="43" t="s">
        <v>21</v>
      </c>
      <c r="H227" s="43"/>
      <c r="I227" s="43">
        <v>6</v>
      </c>
      <c r="J227" s="44"/>
      <c r="K227" s="44">
        <f>I227*J227</f>
        <v>0</v>
      </c>
      <c r="L227" s="44">
        <v>22</v>
      </c>
      <c r="M227" s="44">
        <f>ROUND(K227*L227/100,2)</f>
        <v>0</v>
      </c>
      <c r="N227" s="44">
        <f>M227+K227</f>
        <v>0</v>
      </c>
    </row>
    <row r="228" spans="1:14" s="36" customFormat="1">
      <c r="A228" s="40" t="s">
        <v>279</v>
      </c>
      <c r="B228" s="31" t="s">
        <v>37</v>
      </c>
      <c r="C228" s="31"/>
      <c r="D228" s="41"/>
      <c r="E228" s="41"/>
      <c r="F228" s="42"/>
      <c r="G228" s="43" t="s">
        <v>21</v>
      </c>
      <c r="H228" s="43"/>
      <c r="I228" s="43">
        <v>5</v>
      </c>
      <c r="J228" s="44"/>
      <c r="K228" s="44">
        <f>I228*J228</f>
        <v>0</v>
      </c>
      <c r="L228" s="44">
        <v>22</v>
      </c>
      <c r="M228" s="44">
        <f>ROUND(K228*L228/100,2)</f>
        <v>0</v>
      </c>
      <c r="N228" s="44">
        <f>M228+K228</f>
        <v>0</v>
      </c>
    </row>
    <row r="229" spans="1:14" s="29" customFormat="1">
      <c r="A229" s="51" t="s">
        <v>122</v>
      </c>
      <c r="B229" s="51"/>
      <c r="C229" s="51"/>
      <c r="D229" s="51"/>
      <c r="E229" s="51"/>
      <c r="F229" s="51"/>
      <c r="G229" s="51"/>
      <c r="H229" s="51"/>
      <c r="I229" s="51"/>
      <c r="J229" s="51"/>
      <c r="K229" s="52">
        <f>SUM(K226:K228)</f>
        <v>0</v>
      </c>
      <c r="L229" s="52"/>
      <c r="M229" s="52">
        <f>SUM(M226:M228)</f>
        <v>0</v>
      </c>
      <c r="N229" s="52">
        <f>SUM(N226:N228)</f>
        <v>0</v>
      </c>
    </row>
    <row r="230" spans="1:14">
      <c r="A230" s="64" t="s">
        <v>302</v>
      </c>
      <c r="B230" s="65"/>
      <c r="C230" s="66"/>
      <c r="D230" s="59"/>
      <c r="E230" s="59"/>
      <c r="F230" s="59"/>
      <c r="G230" s="59"/>
      <c r="H230" s="59"/>
      <c r="I230" s="60"/>
      <c r="J230" s="61"/>
      <c r="K230" s="57"/>
      <c r="L230" s="58"/>
      <c r="M230" s="57"/>
      <c r="N230" s="57"/>
    </row>
    <row r="231" spans="1:14" s="29" customFormat="1" ht="12.75" customHeight="1">
      <c r="A231" s="24" t="s">
        <v>280</v>
      </c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8"/>
      <c r="M231" s="27"/>
      <c r="N231" s="27"/>
    </row>
    <row r="232" spans="1:14" s="36" customFormat="1">
      <c r="A232" s="40" t="s">
        <v>281</v>
      </c>
      <c r="B232" s="31" t="s">
        <v>245</v>
      </c>
      <c r="C232" s="31"/>
      <c r="D232" s="41"/>
      <c r="E232" s="41"/>
      <c r="F232" s="42"/>
      <c r="G232" s="43" t="s">
        <v>21</v>
      </c>
      <c r="H232" s="43"/>
      <c r="I232" s="43">
        <v>1</v>
      </c>
      <c r="J232" s="44"/>
      <c r="K232" s="44">
        <f>I232*J232</f>
        <v>0</v>
      </c>
      <c r="L232" s="44">
        <v>22</v>
      </c>
      <c r="M232" s="44">
        <f>ROUND(K232*L232/100,2)</f>
        <v>0</v>
      </c>
      <c r="N232" s="44">
        <f>M232+K232</f>
        <v>0</v>
      </c>
    </row>
    <row r="233" spans="1:14" s="29" customFormat="1" ht="12.75" customHeight="1">
      <c r="A233" s="24" t="s">
        <v>282</v>
      </c>
      <c r="B233" s="25"/>
      <c r="C233" s="25"/>
      <c r="D233" s="25"/>
      <c r="E233" s="25"/>
      <c r="F233" s="25"/>
      <c r="G233" s="25"/>
      <c r="H233" s="25"/>
      <c r="I233" s="25"/>
      <c r="J233" s="27"/>
      <c r="K233" s="27"/>
      <c r="L233" s="28"/>
      <c r="M233" s="27"/>
      <c r="N233" s="27"/>
    </row>
    <row r="234" spans="1:14" s="36" customFormat="1">
      <c r="A234" s="40" t="s">
        <v>283</v>
      </c>
      <c r="B234" s="31" t="s">
        <v>284</v>
      </c>
      <c r="C234" s="31"/>
      <c r="D234" s="41"/>
      <c r="E234" s="41"/>
      <c r="F234" s="42"/>
      <c r="G234" s="43" t="s">
        <v>21</v>
      </c>
      <c r="H234" s="43"/>
      <c r="I234" s="43">
        <v>1</v>
      </c>
      <c r="J234" s="44"/>
      <c r="K234" s="44">
        <f>I234*J234</f>
        <v>0</v>
      </c>
      <c r="L234" s="44">
        <v>22</v>
      </c>
      <c r="M234" s="44">
        <f>ROUND(K234*L234/100,2)</f>
        <v>0</v>
      </c>
      <c r="N234" s="44">
        <f>M234+K234</f>
        <v>0</v>
      </c>
    </row>
    <row r="235" spans="1:14" s="36" customFormat="1">
      <c r="A235" s="40" t="s">
        <v>285</v>
      </c>
      <c r="B235" s="31" t="s">
        <v>245</v>
      </c>
      <c r="C235" s="31"/>
      <c r="D235" s="41"/>
      <c r="E235" s="41"/>
      <c r="F235" s="42"/>
      <c r="G235" s="43" t="s">
        <v>21</v>
      </c>
      <c r="H235" s="43"/>
      <c r="I235" s="43">
        <v>1</v>
      </c>
      <c r="J235" s="44"/>
      <c r="K235" s="44">
        <f>I235*J235</f>
        <v>0</v>
      </c>
      <c r="L235" s="44">
        <v>22</v>
      </c>
      <c r="M235" s="44">
        <f>ROUND(K235*L235/100,2)</f>
        <v>0</v>
      </c>
      <c r="N235" s="44">
        <f>M235+K235</f>
        <v>0</v>
      </c>
    </row>
    <row r="236" spans="1:14" s="29" customFormat="1" ht="12.75" customHeight="1">
      <c r="A236" s="24" t="s">
        <v>286</v>
      </c>
      <c r="B236" s="25"/>
      <c r="C236" s="25"/>
      <c r="D236" s="25"/>
      <c r="E236" s="25"/>
      <c r="F236" s="25"/>
      <c r="G236" s="25"/>
      <c r="H236" s="25"/>
      <c r="I236" s="25"/>
      <c r="J236" s="27"/>
      <c r="K236" s="27"/>
      <c r="L236" s="28"/>
      <c r="M236" s="27"/>
      <c r="N236" s="27"/>
    </row>
    <row r="237" spans="1:14" s="36" customFormat="1">
      <c r="A237" s="40" t="s">
        <v>287</v>
      </c>
      <c r="B237" s="31" t="s">
        <v>284</v>
      </c>
      <c r="C237" s="31"/>
      <c r="D237" s="41"/>
      <c r="E237" s="41"/>
      <c r="F237" s="42"/>
      <c r="G237" s="43" t="s">
        <v>21</v>
      </c>
      <c r="H237" s="43"/>
      <c r="I237" s="43">
        <v>1</v>
      </c>
      <c r="J237" s="44"/>
      <c r="K237" s="44">
        <f>I237*J237</f>
        <v>0</v>
      </c>
      <c r="L237" s="44">
        <v>22</v>
      </c>
      <c r="M237" s="44">
        <f>ROUND(K237*L237/100,2)</f>
        <v>0</v>
      </c>
      <c r="N237" s="44">
        <f>M237+K237</f>
        <v>0</v>
      </c>
    </row>
    <row r="238" spans="1:14" s="29" customFormat="1" ht="12.75" customHeight="1">
      <c r="A238" s="24" t="s">
        <v>288</v>
      </c>
      <c r="B238" s="25"/>
      <c r="C238" s="25"/>
      <c r="D238" s="25"/>
      <c r="E238" s="25"/>
      <c r="F238" s="25"/>
      <c r="G238" s="25"/>
      <c r="H238" s="25"/>
      <c r="I238" s="25"/>
      <c r="J238" s="27"/>
      <c r="K238" s="27"/>
      <c r="L238" s="28"/>
      <c r="M238" s="27"/>
      <c r="N238" s="27"/>
    </row>
    <row r="239" spans="1:14" s="36" customFormat="1">
      <c r="A239" s="40" t="s">
        <v>289</v>
      </c>
      <c r="B239" s="31" t="s">
        <v>245</v>
      </c>
      <c r="C239" s="31"/>
      <c r="D239" s="41"/>
      <c r="E239" s="41"/>
      <c r="F239" s="42"/>
      <c r="G239" s="43" t="s">
        <v>21</v>
      </c>
      <c r="H239" s="43"/>
      <c r="I239" s="43">
        <v>1</v>
      </c>
      <c r="J239" s="44"/>
      <c r="K239" s="44">
        <f>I239*J239</f>
        <v>0</v>
      </c>
      <c r="L239" s="44">
        <v>22</v>
      </c>
      <c r="M239" s="44">
        <f>ROUND(K239*L239/100,2)</f>
        <v>0</v>
      </c>
      <c r="N239" s="44">
        <f>M239+K239</f>
        <v>0</v>
      </c>
    </row>
    <row r="240" spans="1:14" s="36" customFormat="1">
      <c r="A240" s="40" t="s">
        <v>290</v>
      </c>
      <c r="B240" s="31" t="s">
        <v>66</v>
      </c>
      <c r="C240" s="31"/>
      <c r="D240" s="41"/>
      <c r="E240" s="41"/>
      <c r="F240" s="42"/>
      <c r="G240" s="43" t="s">
        <v>21</v>
      </c>
      <c r="H240" s="43"/>
      <c r="I240" s="43">
        <v>1</v>
      </c>
      <c r="J240" s="44"/>
      <c r="K240" s="44">
        <f>I240*J240</f>
        <v>0</v>
      </c>
      <c r="L240" s="44">
        <v>22</v>
      </c>
      <c r="M240" s="44">
        <f>ROUND(K240*L240/100,2)</f>
        <v>0</v>
      </c>
      <c r="N240" s="44">
        <f>M240+K240</f>
        <v>0</v>
      </c>
    </row>
    <row r="241" spans="1:14" s="36" customFormat="1">
      <c r="A241" s="40" t="s">
        <v>291</v>
      </c>
      <c r="B241" s="31" t="s">
        <v>151</v>
      </c>
      <c r="C241" s="31"/>
      <c r="D241" s="41"/>
      <c r="E241" s="41"/>
      <c r="F241" s="42"/>
      <c r="G241" s="43" t="s">
        <v>21</v>
      </c>
      <c r="H241" s="43"/>
      <c r="I241" s="43">
        <v>1</v>
      </c>
      <c r="J241" s="44"/>
      <c r="K241" s="44">
        <f>I241*J241</f>
        <v>0</v>
      </c>
      <c r="L241" s="44">
        <v>22</v>
      </c>
      <c r="M241" s="44">
        <f>ROUND(K241*L241/100,2)</f>
        <v>0</v>
      </c>
      <c r="N241" s="44">
        <f>M241+K241</f>
        <v>0</v>
      </c>
    </row>
    <row r="242" spans="1:14" s="36" customFormat="1">
      <c r="A242" s="40" t="s">
        <v>292</v>
      </c>
      <c r="B242" s="31" t="s">
        <v>284</v>
      </c>
      <c r="C242" s="31"/>
      <c r="D242" s="41"/>
      <c r="E242" s="41"/>
      <c r="F242" s="42"/>
      <c r="G242" s="43" t="s">
        <v>21</v>
      </c>
      <c r="H242" s="43"/>
      <c r="I242" s="43">
        <v>5</v>
      </c>
      <c r="J242" s="44"/>
      <c r="K242" s="44">
        <f>I242*J242</f>
        <v>0</v>
      </c>
      <c r="L242" s="44">
        <v>22</v>
      </c>
      <c r="M242" s="44">
        <f>ROUND(K242*L242/100,2)</f>
        <v>0</v>
      </c>
      <c r="N242" s="44">
        <f>M242+K242</f>
        <v>0</v>
      </c>
    </row>
    <row r="243" spans="1:14" s="29" customFormat="1" ht="12.75" customHeight="1">
      <c r="A243" s="24" t="s">
        <v>293</v>
      </c>
      <c r="B243" s="25"/>
      <c r="C243" s="25"/>
      <c r="D243" s="25"/>
      <c r="E243" s="25"/>
      <c r="F243" s="25"/>
      <c r="G243" s="25"/>
      <c r="H243" s="25"/>
      <c r="I243" s="25"/>
      <c r="J243" s="27"/>
      <c r="K243" s="27"/>
      <c r="L243" s="28"/>
      <c r="M243" s="27"/>
      <c r="N243" s="27"/>
    </row>
    <row r="244" spans="1:14" s="36" customFormat="1">
      <c r="A244" s="40" t="s">
        <v>294</v>
      </c>
      <c r="B244" s="31" t="s">
        <v>151</v>
      </c>
      <c r="C244" s="31"/>
      <c r="D244" s="41"/>
      <c r="E244" s="41"/>
      <c r="F244" s="42"/>
      <c r="G244" s="43" t="s">
        <v>21</v>
      </c>
      <c r="H244" s="43"/>
      <c r="I244" s="43">
        <v>2</v>
      </c>
      <c r="J244" s="44"/>
      <c r="K244" s="44">
        <f>I244*J244</f>
        <v>0</v>
      </c>
      <c r="L244" s="44">
        <v>22</v>
      </c>
      <c r="M244" s="44">
        <f>ROUND(K244*L244/100,2)</f>
        <v>0</v>
      </c>
      <c r="N244" s="44">
        <f>M244+K244</f>
        <v>0</v>
      </c>
    </row>
    <row r="245" spans="1:14" s="29" customFormat="1" ht="12.75" customHeight="1">
      <c r="A245" s="24" t="s">
        <v>295</v>
      </c>
      <c r="B245" s="25"/>
      <c r="C245" s="25"/>
      <c r="D245" s="25"/>
      <c r="E245" s="25"/>
      <c r="F245" s="25"/>
      <c r="G245" s="25"/>
      <c r="H245" s="25"/>
      <c r="I245" s="25"/>
      <c r="J245" s="27"/>
      <c r="K245" s="27"/>
      <c r="L245" s="28"/>
      <c r="M245" s="27"/>
      <c r="N245" s="27"/>
    </row>
    <row r="246" spans="1:14" s="36" customFormat="1">
      <c r="A246" s="40" t="s">
        <v>296</v>
      </c>
      <c r="B246" s="31" t="s">
        <v>284</v>
      </c>
      <c r="C246" s="31"/>
      <c r="D246" s="41"/>
      <c r="E246" s="41"/>
      <c r="F246" s="42"/>
      <c r="G246" s="43" t="s">
        <v>21</v>
      </c>
      <c r="H246" s="43"/>
      <c r="I246" s="43">
        <v>2</v>
      </c>
      <c r="J246" s="44"/>
      <c r="K246" s="44">
        <f>I246*J246</f>
        <v>0</v>
      </c>
      <c r="L246" s="44">
        <v>22</v>
      </c>
      <c r="M246" s="44">
        <f>ROUND(K246*L246/100,2)</f>
        <v>0</v>
      </c>
      <c r="N246" s="44">
        <f>M246+K246</f>
        <v>0</v>
      </c>
    </row>
    <row r="247" spans="1:14" s="29" customFormat="1" ht="12.75" customHeight="1">
      <c r="A247" s="24" t="s">
        <v>297</v>
      </c>
      <c r="B247" s="25"/>
      <c r="C247" s="25"/>
      <c r="D247" s="25"/>
      <c r="E247" s="25"/>
      <c r="F247" s="25"/>
      <c r="G247" s="25"/>
      <c r="H247" s="25"/>
      <c r="I247" s="25"/>
      <c r="J247" s="27"/>
      <c r="K247" s="27"/>
      <c r="L247" s="28"/>
      <c r="M247" s="27"/>
      <c r="N247" s="27"/>
    </row>
    <row r="248" spans="1:14" s="36" customFormat="1">
      <c r="A248" s="40" t="s">
        <v>298</v>
      </c>
      <c r="B248" s="31" t="s">
        <v>151</v>
      </c>
      <c r="C248" s="31"/>
      <c r="D248" s="41"/>
      <c r="E248" s="41"/>
      <c r="F248" s="42"/>
      <c r="G248" s="43" t="s">
        <v>21</v>
      </c>
      <c r="H248" s="43"/>
      <c r="I248" s="43">
        <v>1</v>
      </c>
      <c r="J248" s="44"/>
      <c r="K248" s="44">
        <f>I248*J248</f>
        <v>0</v>
      </c>
      <c r="L248" s="44">
        <v>22</v>
      </c>
      <c r="M248" s="44">
        <f>ROUND(K248*L248/100,2)</f>
        <v>0</v>
      </c>
      <c r="N248" s="44">
        <f>M248+K248</f>
        <v>0</v>
      </c>
    </row>
    <row r="249" spans="1:14" s="29" customFormat="1" ht="12.75" customHeight="1">
      <c r="A249" s="24" t="s">
        <v>299</v>
      </c>
      <c r="B249" s="25"/>
      <c r="C249" s="25"/>
      <c r="D249" s="25"/>
      <c r="E249" s="25"/>
      <c r="F249" s="25"/>
      <c r="G249" s="25"/>
      <c r="H249" s="25"/>
      <c r="I249" s="25"/>
      <c r="J249" s="27"/>
      <c r="K249" s="27"/>
      <c r="L249" s="28"/>
      <c r="M249" s="27"/>
      <c r="N249" s="27"/>
    </row>
    <row r="250" spans="1:14" s="36" customFormat="1">
      <c r="A250" s="40" t="s">
        <v>300</v>
      </c>
      <c r="B250" s="31" t="s">
        <v>66</v>
      </c>
      <c r="C250" s="31"/>
      <c r="D250" s="41"/>
      <c r="E250" s="41"/>
      <c r="F250" s="42"/>
      <c r="G250" s="43" t="s">
        <v>21</v>
      </c>
      <c r="H250" s="43"/>
      <c r="I250" s="43">
        <v>1</v>
      </c>
      <c r="J250" s="44"/>
      <c r="K250" s="44">
        <f>I250*J250</f>
        <v>0</v>
      </c>
      <c r="L250" s="44">
        <v>22</v>
      </c>
      <c r="M250" s="44">
        <f>ROUND(K250*L250/100,2)</f>
        <v>0</v>
      </c>
      <c r="N250" s="44">
        <f>M250+K250</f>
        <v>0</v>
      </c>
    </row>
    <row r="251" spans="1:14" s="29" customFormat="1">
      <c r="A251" s="51" t="s">
        <v>122</v>
      </c>
      <c r="B251" s="51"/>
      <c r="C251" s="51"/>
      <c r="D251" s="51"/>
      <c r="E251" s="51"/>
      <c r="F251" s="51"/>
      <c r="G251" s="51"/>
      <c r="H251" s="51"/>
      <c r="I251" s="51"/>
      <c r="J251" s="51"/>
      <c r="K251" s="52">
        <f>SUM(K232:K250)</f>
        <v>0</v>
      </c>
      <c r="L251" s="52"/>
      <c r="M251" s="52">
        <f>SUM(M232:M250)</f>
        <v>0</v>
      </c>
      <c r="N251" s="52">
        <f>SUM(N232:N250)</f>
        <v>0</v>
      </c>
    </row>
    <row r="252" spans="1:14" s="9" customFormat="1" ht="24.75" customHeight="1">
      <c r="A252" s="62" t="s">
        <v>301</v>
      </c>
      <c r="B252" s="62"/>
      <c r="C252" s="62"/>
      <c r="D252" s="62"/>
      <c r="E252" s="62"/>
      <c r="F252" s="62"/>
      <c r="G252" s="62"/>
      <c r="H252" s="62"/>
      <c r="I252" s="62"/>
      <c r="J252" s="62"/>
      <c r="K252" s="63">
        <f>K91+K102+K136+K149+K163+K167+K177+K182+K190+K196+K217+K223+K229+K251</f>
        <v>0</v>
      </c>
      <c r="L252" s="63"/>
      <c r="M252" s="63">
        <f>M91+M102+M136+M149+M163+M167+M177+M182+M190+M196+M217+M223+M229+M251</f>
        <v>0</v>
      </c>
      <c r="N252" s="63">
        <f>N91+N102+N136+N149+N163+N167+N177+N182+N190+N196+N217+N223+N229+N251</f>
        <v>0</v>
      </c>
    </row>
    <row r="255" spans="1:14">
      <c r="I255" s="6"/>
      <c r="J255" s="6"/>
      <c r="K255" s="6"/>
      <c r="M255" s="6"/>
      <c r="N255" s="6"/>
    </row>
  </sheetData>
  <autoFilter ref="A6:N252"/>
  <mergeCells count="16">
    <mergeCell ref="A92:C92"/>
    <mergeCell ref="A7:C7"/>
    <mergeCell ref="A2:D2"/>
    <mergeCell ref="A3:E3"/>
    <mergeCell ref="A230:C230"/>
    <mergeCell ref="A224:C224"/>
    <mergeCell ref="A218:C218"/>
    <mergeCell ref="A197:C197"/>
    <mergeCell ref="A191:C191"/>
    <mergeCell ref="A183:C183"/>
    <mergeCell ref="A178:C178"/>
    <mergeCell ref="A168:C168"/>
    <mergeCell ref="A164:C164"/>
    <mergeCell ref="A150:C150"/>
    <mergeCell ref="A137:C137"/>
    <mergeCell ref="A103:C103"/>
  </mergeCells>
  <hyperlinks>
    <hyperlink ref="H6" location="_ftn1" display="Порядковый номер(а) реестровой(ых) записи(ей)[1]"/>
  </hyperlinks>
  <pageMargins left="0.39374999999999999" right="0.39374999999999999" top="0.39374999999999999" bottom="0.39374999999999999" header="0.511811023622047" footer="0.511811023622047"/>
  <pageSetup paperSize="9" fitToHeight="10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МФУ</vt:lpstr>
      <vt:lpstr>Лист2</vt:lpstr>
      <vt:lpstr>МФУ!_ftnref1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Мацюк Дмитрий Валерьевич</dc:creator>
  <dc:description/>
  <cp:lastModifiedBy>Смирнова Евгения Владимировна</cp:lastModifiedBy>
  <cp:revision>3</cp:revision>
  <cp:lastPrinted>2025-04-01T11:18:47Z</cp:lastPrinted>
  <dcterms:created xsi:type="dcterms:W3CDTF">2015-06-05T18:19:34Z</dcterms:created>
  <dcterms:modified xsi:type="dcterms:W3CDTF">2026-05-22T12:23:09Z</dcterms:modified>
  <dc:language>ru-RU</dc:language>
</cp:coreProperties>
</file>