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135\OneDrive\Рабочий стол\ЧебГЭС\"/>
    </mc:Choice>
  </mc:AlternateContent>
  <bookViews>
    <workbookView xWindow="0" yWindow="0" windowWidth="19200" windowHeight="7670" tabRatio="540" firstSheet="2" activeTab="2"/>
  </bookViews>
  <sheets>
    <sheet name="12-01" sheetId="22" state="hidden" r:id="rId1"/>
    <sheet name="12-02" sheetId="14" state="hidden" r:id="rId2"/>
    <sheet name="Спецификация" sheetId="28" r:id="rId3"/>
    <sheet name="ФОТ" sheetId="3" state="hidden" r:id="rId4"/>
  </sheets>
  <externalReferences>
    <externalReference r:id="rId5"/>
    <externalReference r:id="rId6"/>
  </externalReferences>
  <definedNames>
    <definedName name="_12Excel_BuiltIn_Print_Titles_2_1_1" localSheetId="0">#REF!</definedName>
    <definedName name="_12Excel_BuiltIn_Print_Titles_2_1_1" localSheetId="1">#REF!</definedName>
    <definedName name="_12Excel_BuiltIn_Print_Titles_2_1_1" localSheetId="2">#REF!</definedName>
    <definedName name="_12Excel_BuiltIn_Print_Titles_2_1_1">#REF!</definedName>
    <definedName name="_1Excel_BuiltIn_Print_Area_1_1_1" localSheetId="0">#REF!</definedName>
    <definedName name="_1Excel_BuiltIn_Print_Area_1_1_1" localSheetId="1">#REF!</definedName>
    <definedName name="_1Excel_BuiltIn_Print_Area_1_1_1" localSheetId="2">#REF!</definedName>
    <definedName name="_1Excel_BuiltIn_Print_Area_1_1_1">#REF!</definedName>
    <definedName name="_2Excel_BuiltIn_Print_Area_1_1_1" localSheetId="0">#REF!</definedName>
    <definedName name="_2Excel_BuiltIn_Print_Area_1_1_1" localSheetId="1">#REF!</definedName>
    <definedName name="_2Excel_BuiltIn_Print_Area_1_1_1" localSheetId="2">#REF!</definedName>
    <definedName name="_2Excel_BuiltIn_Print_Area_1_1_1">#REF!</definedName>
    <definedName name="_2Excel_BuiltIn_Print_Titles_1_1_1" localSheetId="0">#REF!</definedName>
    <definedName name="_2Excel_BuiltIn_Print_Titles_1_1_1" localSheetId="1">#REF!</definedName>
    <definedName name="_2Excel_BuiltIn_Print_Titles_1_1_1" localSheetId="2">#REF!</definedName>
    <definedName name="_2Excel_BuiltIn_Print_Titles_1_1_1">#REF!</definedName>
    <definedName name="_3Excel_BuiltIn_Print_Titles_2_1_1" localSheetId="0">#REF!</definedName>
    <definedName name="_3Excel_BuiltIn_Print_Titles_2_1_1" localSheetId="1">#REF!</definedName>
    <definedName name="_3Excel_BuiltIn_Print_Titles_2_1_1" localSheetId="2">#REF!</definedName>
    <definedName name="_3Excel_BuiltIn_Print_Titles_2_1_1">#REF!</definedName>
    <definedName name="_4Excel_BuiltIn_Print_Area_1_1_1" localSheetId="0">#REF!</definedName>
    <definedName name="_4Excel_BuiltIn_Print_Area_1_1_1" localSheetId="1">#REF!</definedName>
    <definedName name="_4Excel_BuiltIn_Print_Area_1_1_1" localSheetId="2">#REF!</definedName>
    <definedName name="_4Excel_BuiltIn_Print_Area_1_1_1">#REF!</definedName>
    <definedName name="_4Excel_BuiltIn_Print_Titles_1_1_1" localSheetId="0">#REF!</definedName>
    <definedName name="_4Excel_BuiltIn_Print_Titles_1_1_1" localSheetId="1">#REF!</definedName>
    <definedName name="_4Excel_BuiltIn_Print_Titles_1_1_1" localSheetId="2">#REF!</definedName>
    <definedName name="_4Excel_BuiltIn_Print_Titles_1_1_1">#REF!</definedName>
    <definedName name="_6Excel_BuiltIn_Print_Titles_2_1_1" localSheetId="0">#REF!</definedName>
    <definedName name="_6Excel_BuiltIn_Print_Titles_2_1_1" localSheetId="1">#REF!</definedName>
    <definedName name="_6Excel_BuiltIn_Print_Titles_2_1_1" localSheetId="2">#REF!</definedName>
    <definedName name="_6Excel_BuiltIn_Print_Titles_2_1_1">#REF!</definedName>
    <definedName name="_8Excel_BuiltIn_Print_Titles_1_1_1" localSheetId="0">#REF!</definedName>
    <definedName name="_8Excel_BuiltIn_Print_Titles_1_1_1" localSheetId="1">#REF!</definedName>
    <definedName name="_8Excel_BuiltIn_Print_Titles_1_1_1" localSheetId="2">#REF!</definedName>
    <definedName name="_8Excel_BuiltIn_Print_Titles_1_1_1">#REF!</definedName>
    <definedName name="_xlnm._FilterDatabase" localSheetId="0" hidden="1">'12-01'!$A$13:$G$29</definedName>
    <definedName name="_xlnm._FilterDatabase" localSheetId="1" hidden="1">'12-02'!$A$13:$G$29</definedName>
    <definedName name="_xlnm._FilterDatabase" localSheetId="2" hidden="1">Спецификация!$A$4:$S$548</definedName>
    <definedName name="b" localSheetId="0">#REF!</definedName>
    <definedName name="b" localSheetId="1">#REF!</definedName>
    <definedName name="b" localSheetId="2">#REF!</definedName>
    <definedName name="b">#REF!</definedName>
    <definedName name="bb" localSheetId="0">#REF!</definedName>
    <definedName name="bb" localSheetId="1">#REF!</definedName>
    <definedName name="bb" localSheetId="2">#REF!</definedName>
    <definedName name="bb">#REF!</definedName>
    <definedName name="bbb" localSheetId="0">#REF!</definedName>
    <definedName name="bbb" localSheetId="1">#REF!</definedName>
    <definedName name="bbb" localSheetId="2">#REF!</definedName>
    <definedName name="bbb">#REF!</definedName>
    <definedName name="bbbb" localSheetId="0">#REF!</definedName>
    <definedName name="bbbb" localSheetId="1">#REF!</definedName>
    <definedName name="bbbb" localSheetId="2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>#REF!</definedName>
    <definedName name="bbbbbb" localSheetId="0">#REF!</definedName>
    <definedName name="bbbbbb" localSheetId="1">#REF!</definedName>
    <definedName name="bbbbbb" localSheetId="2">#REF!</definedName>
    <definedName name="bbbbbb">#REF!</definedName>
    <definedName name="bbbbbbbb" localSheetId="0">#REF!</definedName>
    <definedName name="bbbbbbbb" localSheetId="1">#REF!</definedName>
    <definedName name="bbbbbbbb" localSheetId="2">#REF!</definedName>
    <definedName name="bbbbbbbb">#REF!</definedName>
    <definedName name="Constr" localSheetId="0">#REF!</definedName>
    <definedName name="Constr" localSheetId="1">#REF!</definedName>
    <definedName name="Constr" localSheetId="2">#REF!</definedName>
    <definedName name="Constr">#REF!</definedName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_1" localSheetId="0">#REF!</definedName>
    <definedName name="Excel_BuiltIn_Print_Area_1_1" localSheetId="1">#REF!</definedName>
    <definedName name="Excel_BuiltIn_Print_Area_1_1" localSheetId="2">#REF!</definedName>
    <definedName name="Excel_BuiltIn_Print_Area_1_1">#REF!</definedName>
    <definedName name="Excel_BuiltIn_Print_Area_1_1_1" localSheetId="0">#REF!</definedName>
    <definedName name="Excel_BuiltIn_Print_Area_1_1_1" localSheetId="1">#REF!</definedName>
    <definedName name="Excel_BuiltIn_Print_Area_1_1_1" localSheetId="2">#REF!</definedName>
    <definedName name="Excel_BuiltIn_Print_Area_1_1_1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Titles_1_1" localSheetId="0">#REF!</definedName>
    <definedName name="Excel_BuiltIn_Print_Titles_1_1" localSheetId="1">#REF!</definedName>
    <definedName name="Excel_BuiltIn_Print_Titles_1_1" localSheetId="2">#REF!</definedName>
    <definedName name="Excel_BuiltIn_Print_Titles_1_1">#REF!</definedName>
    <definedName name="Excel_BuiltIn_Print_Titles_1_1_1" localSheetId="0">#REF!</definedName>
    <definedName name="Excel_BuiltIn_Print_Titles_1_1_1" localSheetId="1">#REF!</definedName>
    <definedName name="Excel_BuiltIn_Print_Titles_1_1_1" localSheetId="2">#REF!</definedName>
    <definedName name="Excel_BuiltIn_Print_Titles_1_1_1">#REF!</definedName>
    <definedName name="Excel_BuiltIn_Print_Titles_2_1" localSheetId="0">#REF!</definedName>
    <definedName name="Excel_BuiltIn_Print_Titles_2_1" localSheetId="1">#REF!</definedName>
    <definedName name="Excel_BuiltIn_Print_Titles_2_1" localSheetId="2">#REF!</definedName>
    <definedName name="Excel_BuiltIn_Print_Titles_2_1">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FOT" localSheetId="0">#REF!</definedName>
    <definedName name="FOT" localSheetId="1">#REF!</definedName>
    <definedName name="FOT" localSheetId="2">#REF!</definedName>
    <definedName name="FOT">#REF!</definedName>
    <definedName name="i" localSheetId="0">#REF!</definedName>
    <definedName name="i" localSheetId="1">#REF!</definedName>
    <definedName name="i" localSheetId="2">#REF!</definedName>
    <definedName name="i">#REF!</definedName>
    <definedName name="iii" localSheetId="0">#REF!</definedName>
    <definedName name="iii" localSheetId="1">#REF!</definedName>
    <definedName name="iii" localSheetId="2">#REF!</definedName>
    <definedName name="iii">#REF!</definedName>
    <definedName name="iiiii" localSheetId="0">#REF!</definedName>
    <definedName name="iiiii" localSheetId="1">#REF!</definedName>
    <definedName name="iiiii" localSheetId="2">#REF!</definedName>
    <definedName name="iiiii">#REF!</definedName>
    <definedName name="Ind" localSheetId="0">#REF!</definedName>
    <definedName name="Ind" localSheetId="1">#REF!</definedName>
    <definedName name="Ind" localSheetId="2">#REF!</definedName>
    <definedName name="Ind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Obj" localSheetId="0">#REF!</definedName>
    <definedName name="Obj" localSheetId="1">#REF!</definedName>
    <definedName name="Obj" localSheetId="2">#REF!</definedName>
    <definedName name="Obj">#REF!</definedName>
    <definedName name="Obosn" localSheetId="0">#REF!</definedName>
    <definedName name="Obosn" localSheetId="1">#REF!</definedName>
    <definedName name="Obosn" localSheetId="2">#REF!</definedName>
    <definedName name="Obosn">#REF!</definedName>
    <definedName name="oppp" localSheetId="0">#REF!</definedName>
    <definedName name="oppp" localSheetId="1">#REF!</definedName>
    <definedName name="oppp" localSheetId="2">#REF!</definedName>
    <definedName name="oppp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p" localSheetId="0">#REF!</definedName>
    <definedName name="pp" localSheetId="1">#REF!</definedName>
    <definedName name="pp" localSheetId="2">#REF!</definedName>
    <definedName name="pp">#REF!</definedName>
    <definedName name="SmPr" localSheetId="0">#REF!</definedName>
    <definedName name="SmPr" localSheetId="1">#REF!</definedName>
    <definedName name="SmPr" localSheetId="2">#REF!</definedName>
    <definedName name="SmPr">#REF!</definedName>
    <definedName name="ааа" localSheetId="0">#REF!</definedName>
    <definedName name="ааа" localSheetId="1">#REF!</definedName>
    <definedName name="ааа" localSheetId="2">#REF!</definedName>
    <definedName name="ааа">#REF!</definedName>
    <definedName name="ведущий" localSheetId="0">#REF!</definedName>
    <definedName name="ведущий" localSheetId="1">#REF!</definedName>
    <definedName name="ведущий" localSheetId="2">#REF!</definedName>
    <definedName name="ведущий">#REF!</definedName>
    <definedName name="вкпуарговепон" localSheetId="0">#REF!</definedName>
    <definedName name="вкпуарговепон" localSheetId="1">#REF!</definedName>
    <definedName name="вкпуарговепон" localSheetId="2">#REF!</definedName>
    <definedName name="вкпуарговепон">#REF!</definedName>
    <definedName name="втор_кат" localSheetId="0">#REF!</definedName>
    <definedName name="втор_кат" localSheetId="1">#REF!</definedName>
    <definedName name="втор_кат" localSheetId="2">#REF!</definedName>
    <definedName name="втор_кат">#REF!</definedName>
    <definedName name="гном" localSheetId="0">#REF!</definedName>
    <definedName name="гном" localSheetId="1">#REF!</definedName>
    <definedName name="гном" localSheetId="2">#REF!</definedName>
    <definedName name="гном">#REF!</definedName>
    <definedName name="гор" localSheetId="0">#REF!</definedName>
    <definedName name="гор" localSheetId="1">#REF!</definedName>
    <definedName name="гор" localSheetId="2">#REF!</definedName>
    <definedName name="гор">#REF!</definedName>
    <definedName name="Дата_изменения_группы_строек" localSheetId="0">#REF!</definedName>
    <definedName name="Дата_изменения_группы_строек" localSheetId="1">#REF!</definedName>
    <definedName name="Дата_изменения_группы_строек" localSheetId="2">#REF!</definedName>
    <definedName name="Дата_изменения_группы_строек">#REF!</definedName>
    <definedName name="Дата_изменения_локальной_сметы" localSheetId="0">#REF!</definedName>
    <definedName name="Дата_изменения_локальной_сметы" localSheetId="1">#REF!</definedName>
    <definedName name="Дата_изменения_локальной_сметы" localSheetId="2">#REF!</definedName>
    <definedName name="Дата_изменения_локальной_сметы">#REF!</definedName>
    <definedName name="Дата_изменения_объекта" localSheetId="0">#REF!</definedName>
    <definedName name="Дата_изменения_объекта" localSheetId="1">#REF!</definedName>
    <definedName name="Дата_изменения_объекта" localSheetId="2">#REF!</definedName>
    <definedName name="Дата_изменения_объекта">#REF!</definedName>
    <definedName name="Дата_изменения_объектной_сметы" localSheetId="0">#REF!</definedName>
    <definedName name="Дата_изменения_объектной_сметы" localSheetId="1">#REF!</definedName>
    <definedName name="Дата_изменения_объектной_сметы" localSheetId="2">#REF!</definedName>
    <definedName name="Дата_изменения_объектной_сметы">#REF!</definedName>
    <definedName name="Дата_изменения_очереди" localSheetId="0">#REF!</definedName>
    <definedName name="Дата_изменения_очереди" localSheetId="1">#REF!</definedName>
    <definedName name="Дата_изменения_очереди" localSheetId="2">#REF!</definedName>
    <definedName name="Дата_изменения_очереди">#REF!</definedName>
    <definedName name="Дата_изменения_пускового_комплекса" localSheetId="0">#REF!</definedName>
    <definedName name="Дата_изменения_пускового_комплекса" localSheetId="1">#REF!</definedName>
    <definedName name="Дата_изменения_пускового_комплекса" localSheetId="2">#REF!</definedName>
    <definedName name="Дата_изменения_пускового_комплекса">#REF!</definedName>
    <definedName name="Дата_изменения_сводного_сметного_расчета" localSheetId="0">#REF!</definedName>
    <definedName name="Дата_изменения_сводного_сметного_расчета" localSheetId="1">#REF!</definedName>
    <definedName name="Дата_изменения_сводного_сметного_расчета" localSheetId="2">#REF!</definedName>
    <definedName name="Дата_изменения_сводного_сметного_расчета">#REF!</definedName>
    <definedName name="Дата_изменения_стройки" localSheetId="0">#REF!</definedName>
    <definedName name="Дата_изменения_стройки" localSheetId="1">#REF!</definedName>
    <definedName name="Дата_изменения_стройки" localSheetId="2">#REF!</definedName>
    <definedName name="Дата_изменения_стройки">#REF!</definedName>
    <definedName name="Дата_создания_группы_строек" localSheetId="0">#REF!</definedName>
    <definedName name="Дата_создания_группы_строек" localSheetId="1">#REF!</definedName>
    <definedName name="Дата_создания_группы_строек" localSheetId="2">#REF!</definedName>
    <definedName name="Дата_создания_группы_строек">#REF!</definedName>
    <definedName name="Дата_создания_локальной_сметы" localSheetId="0">#REF!</definedName>
    <definedName name="Дата_создания_локальной_сметы" localSheetId="1">#REF!</definedName>
    <definedName name="Дата_создания_локальной_сметы" localSheetId="2">#REF!</definedName>
    <definedName name="Дата_создания_локальной_сметы">#REF!</definedName>
    <definedName name="Дата_создания_объекта" localSheetId="0">#REF!</definedName>
    <definedName name="Дата_создания_объекта" localSheetId="1">#REF!</definedName>
    <definedName name="Дата_создания_объекта" localSheetId="2">#REF!</definedName>
    <definedName name="Дата_создания_объекта">#REF!</definedName>
    <definedName name="Дата_создания_объектной_сметы" localSheetId="0">#REF!</definedName>
    <definedName name="Дата_создания_объектной_сметы" localSheetId="1">#REF!</definedName>
    <definedName name="Дата_создания_объектной_сметы" localSheetId="2">#REF!</definedName>
    <definedName name="Дата_создания_объектной_сметы">#REF!</definedName>
    <definedName name="Дата_создания_очереди" localSheetId="0">#REF!</definedName>
    <definedName name="Дата_создания_очереди" localSheetId="1">#REF!</definedName>
    <definedName name="Дата_создания_очереди" localSheetId="2">#REF!</definedName>
    <definedName name="Дата_создания_очереди">#REF!</definedName>
    <definedName name="Дата_создания_пускового_комплекса" localSheetId="0">#REF!</definedName>
    <definedName name="Дата_создания_пускового_комплекса" localSheetId="1">#REF!</definedName>
    <definedName name="Дата_создания_пускового_комплекса" localSheetId="2">#REF!</definedName>
    <definedName name="Дата_создания_пускового_комплекса">#REF!</definedName>
    <definedName name="Дата_создания_сводного_сметного_расчета" localSheetId="0">#REF!</definedName>
    <definedName name="Дата_создания_сводного_сметного_расчета" localSheetId="1">#REF!</definedName>
    <definedName name="Дата_создания_сводного_сметного_расчета" localSheetId="2">#REF!</definedName>
    <definedName name="Дата_создания_сводного_сметного_расчета">#REF!</definedName>
    <definedName name="Дата_создания_стройки" localSheetId="0">#REF!</definedName>
    <definedName name="Дата_создания_стройки" localSheetId="1">#REF!</definedName>
    <definedName name="Дата_создания_стройки" localSheetId="2">#REF!</definedName>
    <definedName name="Дата_создания_стройки">#REF!</definedName>
    <definedName name="ДОЛЛАР" localSheetId="0">#REF!</definedName>
    <definedName name="ДОЛЛАР" localSheetId="1">#REF!</definedName>
    <definedName name="ДОЛЛАР" localSheetId="2">#REF!</definedName>
    <definedName name="ДОЛЛАР">#REF!</definedName>
    <definedName name="е">'[1]Расчет работы'!$G$2</definedName>
    <definedName name="ЕВР">[2]Поставка!$H$13</definedName>
    <definedName name="Заказчик" localSheetId="0">#REF!</definedName>
    <definedName name="Заказчик" localSheetId="1">#REF!</definedName>
    <definedName name="Заказчик" localSheetId="2">#REF!</definedName>
    <definedName name="Заказчик">#REF!</definedName>
    <definedName name="Инвестор" localSheetId="0">#REF!</definedName>
    <definedName name="Инвестор" localSheetId="1">#REF!</definedName>
    <definedName name="Инвестор" localSheetId="2">#REF!</definedName>
    <definedName name="Инвестор">#REF!</definedName>
    <definedName name="Инд" localSheetId="0">#REF!</definedName>
    <definedName name="Инд" localSheetId="1">#REF!</definedName>
    <definedName name="Инд" localSheetId="2">#REF!</definedName>
    <definedName name="Инд">#REF!</definedName>
    <definedName name="Индекс_ЛН_группы_строек" localSheetId="0">#REF!</definedName>
    <definedName name="Индекс_ЛН_группы_строек" localSheetId="1">#REF!</definedName>
    <definedName name="Индекс_ЛН_группы_строек" localSheetId="2">#REF!</definedName>
    <definedName name="Индекс_ЛН_группы_строек">#REF!</definedName>
    <definedName name="Индекс_ЛН_локальной_сметы" localSheetId="0">#REF!</definedName>
    <definedName name="Индекс_ЛН_локальной_сметы" localSheetId="1">#REF!</definedName>
    <definedName name="Индекс_ЛН_локальной_сметы" localSheetId="2">#REF!</definedName>
    <definedName name="Индекс_ЛН_локальной_сметы">#REF!</definedName>
    <definedName name="Индекс_ЛН_объекта" localSheetId="0">#REF!</definedName>
    <definedName name="Индекс_ЛН_объекта" localSheetId="1">#REF!</definedName>
    <definedName name="Индекс_ЛН_объекта" localSheetId="2">#REF!</definedName>
    <definedName name="Индекс_ЛН_объекта">#REF!</definedName>
    <definedName name="Индекс_ЛН_объектной_сметы" localSheetId="0">#REF!</definedName>
    <definedName name="Индекс_ЛН_объектной_сметы" localSheetId="1">#REF!</definedName>
    <definedName name="Индекс_ЛН_объектной_сметы" localSheetId="2">#REF!</definedName>
    <definedName name="Индекс_ЛН_объектной_сметы">#REF!</definedName>
    <definedName name="Индекс_ЛН_очереди" localSheetId="0">#REF!</definedName>
    <definedName name="Индекс_ЛН_очереди" localSheetId="1">#REF!</definedName>
    <definedName name="Индекс_ЛН_очереди" localSheetId="2">#REF!</definedName>
    <definedName name="Индекс_ЛН_очереди">#REF!</definedName>
    <definedName name="Индекс_ЛН_пускового_комплекса" localSheetId="0">#REF!</definedName>
    <definedName name="Индекс_ЛН_пускового_комплекса" localSheetId="1">#REF!</definedName>
    <definedName name="Индекс_ЛН_пускового_комплекса" localSheetId="2">#REF!</definedName>
    <definedName name="Индекс_ЛН_пускового_комплекса">#REF!</definedName>
    <definedName name="Индекс_ЛН_сводного_сметного_расчета" localSheetId="0">#REF!</definedName>
    <definedName name="Индекс_ЛН_сводного_сметного_расчета" localSheetId="1">#REF!</definedName>
    <definedName name="Индекс_ЛН_сводного_сметного_расчета" localSheetId="2">#REF!</definedName>
    <definedName name="Индекс_ЛН_сводного_сметного_расчета">#REF!</definedName>
    <definedName name="Индекс_ЛН_стройки" localSheetId="0">#REF!</definedName>
    <definedName name="Индекс_ЛН_стройки" localSheetId="1">#REF!</definedName>
    <definedName name="Индекс_ЛН_стройки" localSheetId="2">#REF!</definedName>
    <definedName name="Индекс_ЛН_стройки">#REF!</definedName>
    <definedName name="Итого_ЗПМ__по_рес_расчету_с_учетом_к_тов" localSheetId="0">#REF!</definedName>
    <definedName name="Итого_ЗПМ__по_рес_расчету_с_учетом_к_тов" localSheetId="1">#REF!</definedName>
    <definedName name="Итого_ЗПМ__по_рес_расчету_с_учетом_к_тов" localSheetId="2">#REF!</definedName>
    <definedName name="Итого_ЗПМ__по_рес_расчету_с_учетом_к_тов">#REF!</definedName>
    <definedName name="Итого_ЗПМ_в_базисных_ценах" localSheetId="0">#REF!</definedName>
    <definedName name="Итого_ЗПМ_в_базисных_ценах" localSheetId="1">#REF!</definedName>
    <definedName name="Итого_ЗПМ_в_базисных_ценах" localSheetId="2">#REF!</definedName>
    <definedName name="Итого_ЗПМ_в_базисных_ценах">#REF!</definedName>
    <definedName name="Итого_ЗПМ_в_базисных_ценах_с_учетом_к_тов" localSheetId="0">#REF!</definedName>
    <definedName name="Итого_ЗПМ_в_базисных_ценах_с_учетом_к_тов" localSheetId="1">#REF!</definedName>
    <definedName name="Итого_ЗПМ_в_базисных_ценах_с_учетом_к_тов" localSheetId="2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0">#REF!</definedName>
    <definedName name="Итого_ЗПМ_по_акту_вып_работ_в_базисных_ценах_с_учетом_к_тов" localSheetId="1">#REF!</definedName>
    <definedName name="Итого_ЗПМ_по_акту_вып_работ_в_базисных_ценах_с_учетом_к_тов" localSheetId="2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0">#REF!</definedName>
    <definedName name="Итого_ЗПМ_по_акту_вып_работ_при_ресурсном_расчете_с_учетом_к_тов" localSheetId="1">#REF!</definedName>
    <definedName name="Итого_ЗПМ_по_акту_вып_работ_при_ресурсном_расчете_с_учетом_к_тов" localSheetId="2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0">#REF!</definedName>
    <definedName name="Итого_ЗПМ_по_акту_выполненных_работ_в_базисных_ценах" localSheetId="1">#REF!</definedName>
    <definedName name="Итого_ЗПМ_по_акту_выполненных_работ_в_базисных_ценах" localSheetId="2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0">#REF!</definedName>
    <definedName name="Итого_ЗПМ_по_акту_выполненных_работ_при_ресурсном_расчете" localSheetId="1">#REF!</definedName>
    <definedName name="Итого_ЗПМ_по_акту_выполненных_работ_при_ресурсном_расчете" localSheetId="2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0">#REF!</definedName>
    <definedName name="Итого_ЗПМ_при_расчете_по_стоимости_ч_часа_работы_механизаторов" localSheetId="1">#REF!</definedName>
    <definedName name="Итого_ЗПМ_при_расчете_по_стоимости_ч_часа_работы_механизаторов" localSheetId="2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0">#REF!</definedName>
    <definedName name="Итого_МАТ_по_акту_вып_работ_в_базисных_ценах_с_учетом_к_тов" localSheetId="1">#REF!</definedName>
    <definedName name="Итого_МАТ_по_акту_вып_работ_в_базисных_ценах_с_учетом_к_тов" localSheetId="2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0">#REF!</definedName>
    <definedName name="Итого_МАТ_по_акту_вып_работ_при_ресурсном_расчете_с_учетом_к_тов" localSheetId="1">#REF!</definedName>
    <definedName name="Итого_МАТ_по_акту_вып_работ_при_ресурсном_расчете_с_учетом_к_тов" localSheetId="2">#REF!</definedName>
    <definedName name="Итого_МАТ_по_акту_вып_работ_при_ресурсном_расчете_с_учетом_к_тов">#REF!</definedName>
    <definedName name="Итого_материалы" localSheetId="0">#REF!</definedName>
    <definedName name="Итого_материалы" localSheetId="1">#REF!</definedName>
    <definedName name="Итого_материалы" localSheetId="2">#REF!</definedName>
    <definedName name="Итого_материалы">#REF!</definedName>
    <definedName name="Итого_материалы__по_рес_расчету_с_учетом_к_тов" localSheetId="0">#REF!</definedName>
    <definedName name="Итого_материалы__по_рес_расчету_с_учетом_к_тов" localSheetId="1">#REF!</definedName>
    <definedName name="Итого_материалы__по_рес_расчету_с_учетом_к_тов" localSheetId="2">#REF!</definedName>
    <definedName name="Итого_материалы__по_рес_расчету_с_учетом_к_тов">#REF!</definedName>
    <definedName name="Итого_материалы_в_базисных_ценах" localSheetId="0">#REF!</definedName>
    <definedName name="Итого_материалы_в_базисных_ценах" localSheetId="1">#REF!</definedName>
    <definedName name="Итого_материалы_в_базисных_ценах" localSheetId="2">#REF!</definedName>
    <definedName name="Итого_материалы_в_базисных_ценах">#REF!</definedName>
    <definedName name="Итого_материалы_в_базисных_ценах_с_учетом_к_тов" localSheetId="0">#REF!</definedName>
    <definedName name="Итого_материалы_в_базисных_ценах_с_учетом_к_тов" localSheetId="1">#REF!</definedName>
    <definedName name="Итого_материалы_в_базисных_ценах_с_учетом_к_тов" localSheetId="2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0">#REF!</definedName>
    <definedName name="Итого_материалы_по_акту_выполненных_работ_в_базисных_ценах" localSheetId="1">#REF!</definedName>
    <definedName name="Итого_материалы_по_акту_выполненных_работ_в_базисных_ценах" localSheetId="2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0">#REF!</definedName>
    <definedName name="Итого_материалы_по_акту_выполненных_работ_при_ресурсном_расчете" localSheetId="1">#REF!</definedName>
    <definedName name="Итого_материалы_по_акту_выполненных_работ_при_ресурсном_расчете" localSheetId="2">#REF!</definedName>
    <definedName name="Итого_материалы_по_акту_выполненных_работ_при_ресурсном_расчете">#REF!</definedName>
    <definedName name="Итого_машины_и_механизмы" localSheetId="0">#REF!</definedName>
    <definedName name="Итого_машины_и_механизмы" localSheetId="1">#REF!</definedName>
    <definedName name="Итого_машины_и_механизмы" localSheetId="2">#REF!</definedName>
    <definedName name="Итого_машины_и_механизмы">#REF!</definedName>
    <definedName name="Итого_машины_и_механизмы_в_базисных_ценах" localSheetId="0">#REF!</definedName>
    <definedName name="Итого_машины_и_механизмы_в_базисных_ценах" localSheetId="1">#REF!</definedName>
    <definedName name="Итого_машины_и_механизмы_в_базисных_ценах" localSheetId="2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0">#REF!</definedName>
    <definedName name="Итого_машины_и_механизмы_по_акту_выполненных_работ_в_базисных_ценах" localSheetId="1">#REF!</definedName>
    <definedName name="Итого_машины_и_механизмы_по_акту_выполненных_работ_в_базисных_ценах" localSheetId="2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0">#REF!</definedName>
    <definedName name="Итого_машины_и_механизмы_по_акту_выполненных_работ_при_ресурсном_расчете" localSheetId="1">#REF!</definedName>
    <definedName name="Итого_машины_и_механизмы_по_акту_выполненных_работ_при_ресурсном_расчете" localSheetId="2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0">#REF!</definedName>
    <definedName name="Итого_НР_в_базисных_ценах" localSheetId="1">#REF!</definedName>
    <definedName name="Итого_НР_в_базисных_ценах" localSheetId="2">#REF!</definedName>
    <definedName name="Итого_НР_в_базисных_ценах">#REF!</definedName>
    <definedName name="Итого_НР_по_акту_в_базисных_ценах" localSheetId="0">#REF!</definedName>
    <definedName name="Итого_НР_по_акту_в_базисных_ценах" localSheetId="1">#REF!</definedName>
    <definedName name="Итого_НР_по_акту_в_базисных_ценах" localSheetId="2">#REF!</definedName>
    <definedName name="Итого_НР_по_акту_в_базисных_ценах">#REF!</definedName>
    <definedName name="Итого_НР_по_акту_по_ресурсному_расчету" localSheetId="0">#REF!</definedName>
    <definedName name="Итого_НР_по_акту_по_ресурсному_расчету" localSheetId="1">#REF!</definedName>
    <definedName name="Итого_НР_по_акту_по_ресурсному_расчету" localSheetId="2">#REF!</definedName>
    <definedName name="Итого_НР_по_акту_по_ресурсному_расчету">#REF!</definedName>
    <definedName name="Итого_НР_по_ресурсному_расчету" localSheetId="0">#REF!</definedName>
    <definedName name="Итого_НР_по_ресурсному_расчету" localSheetId="1">#REF!</definedName>
    <definedName name="Итого_НР_по_ресурсному_расчету" localSheetId="2">#REF!</definedName>
    <definedName name="Итого_НР_по_ресурсному_расчету">#REF!</definedName>
    <definedName name="Итого_ОЗП" localSheetId="0">#REF!</definedName>
    <definedName name="Итого_ОЗП" localSheetId="1">#REF!</definedName>
    <definedName name="Итого_ОЗП" localSheetId="2">#REF!</definedName>
    <definedName name="Итого_ОЗП">#REF!</definedName>
    <definedName name="Итого_ОЗП_в_базисных_ценах" localSheetId="0">#REF!</definedName>
    <definedName name="Итого_ОЗП_в_базисных_ценах" localSheetId="1">#REF!</definedName>
    <definedName name="Итого_ОЗП_в_базисных_ценах" localSheetId="2">#REF!</definedName>
    <definedName name="Итого_ОЗП_в_базисных_ценах">#REF!</definedName>
    <definedName name="Итого_ОЗП_в_базисных_ценах_с_учетом_к_тов" localSheetId="0">#REF!</definedName>
    <definedName name="Итого_ОЗП_в_базисных_ценах_с_учетом_к_тов" localSheetId="1">#REF!</definedName>
    <definedName name="Итого_ОЗП_в_базисных_ценах_с_учетом_к_тов" localSheetId="2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0">#REF!</definedName>
    <definedName name="Итого_ОЗП_по_акту_вып_работ_в_базисных_ценах_с_учетом_к_тов" localSheetId="1">#REF!</definedName>
    <definedName name="Итого_ОЗП_по_акту_вып_работ_в_базисных_ценах_с_учетом_к_тов" localSheetId="2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0">#REF!</definedName>
    <definedName name="Итого_ОЗП_по_акту_вып_работ_при_ресурсном_расчете_с_учетом_к_тов" localSheetId="1">#REF!</definedName>
    <definedName name="Итого_ОЗП_по_акту_вып_работ_при_ресурсном_расчете_с_учетом_к_тов" localSheetId="2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0">#REF!</definedName>
    <definedName name="Итого_ОЗП_по_акту_выполненных_работ_в_базисных_ценах" localSheetId="1">#REF!</definedName>
    <definedName name="Итого_ОЗП_по_акту_выполненных_работ_в_базисных_ценах" localSheetId="2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0">#REF!</definedName>
    <definedName name="Итого_ОЗП_по_акту_выполненных_работ_при_ресурсном_расчете" localSheetId="1">#REF!</definedName>
    <definedName name="Итого_ОЗП_по_акту_выполненных_работ_при_ресурсном_расчете" localSheetId="2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0">#REF!</definedName>
    <definedName name="Итого_ОЗП_по_рес_расчету_с_учетом_к_тов" localSheetId="1">#REF!</definedName>
    <definedName name="Итого_ОЗП_по_рес_расчету_с_учетом_к_тов" localSheetId="2">#REF!</definedName>
    <definedName name="Итого_ОЗП_по_рес_расчету_с_учетом_к_тов">#REF!</definedName>
    <definedName name="Итого_ПЗ" localSheetId="0">#REF!</definedName>
    <definedName name="Итого_ПЗ" localSheetId="1">#REF!</definedName>
    <definedName name="Итого_ПЗ" localSheetId="2">#REF!</definedName>
    <definedName name="Итого_ПЗ">#REF!</definedName>
    <definedName name="Итого_ПЗ_в_базисных_ценах" localSheetId="0">#REF!</definedName>
    <definedName name="Итого_ПЗ_в_базисных_ценах" localSheetId="1">#REF!</definedName>
    <definedName name="Итого_ПЗ_в_базисных_ценах" localSheetId="2">#REF!</definedName>
    <definedName name="Итого_ПЗ_в_базисных_ценах">#REF!</definedName>
    <definedName name="Итого_ПЗ_в_базисных_ценах_с_учетом_к_тов" localSheetId="0">#REF!</definedName>
    <definedName name="Итого_ПЗ_в_базисных_ценах_с_учетом_к_тов" localSheetId="1">#REF!</definedName>
    <definedName name="Итого_ПЗ_в_базисных_ценах_с_учетом_к_тов" localSheetId="2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0">#REF!</definedName>
    <definedName name="Итого_ПЗ_по_акту_вып_работ_в_базисных_ценах_с_учетом_к_тов" localSheetId="1">#REF!</definedName>
    <definedName name="Итого_ПЗ_по_акту_вып_работ_в_базисных_ценах_с_учетом_к_тов" localSheetId="2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0">#REF!</definedName>
    <definedName name="Итого_ПЗ_по_акту_вып_работ_при_ресурсном_расчете_с_учетом_к_тов" localSheetId="1">#REF!</definedName>
    <definedName name="Итого_ПЗ_по_акту_вып_работ_при_ресурсном_расчете_с_учетом_к_тов" localSheetId="2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0">#REF!</definedName>
    <definedName name="Итого_ПЗ_по_акту_выполненных_работ_в_базисных_ценах" localSheetId="1">#REF!</definedName>
    <definedName name="Итого_ПЗ_по_акту_выполненных_работ_в_базисных_ценах" localSheetId="2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0">#REF!</definedName>
    <definedName name="Итого_ПЗ_по_акту_выполненных_работ_при_ресурсном_расчете" localSheetId="1">#REF!</definedName>
    <definedName name="Итого_ПЗ_по_акту_выполненных_работ_при_ресурсном_расчете" localSheetId="2">#REF!</definedName>
    <definedName name="Итого_ПЗ_по_акту_выполненных_работ_при_ресурсном_расчете">#REF!</definedName>
    <definedName name="Итого_ПЗ_по_рес_расчету_с_учетом_к_тов" localSheetId="0">#REF!</definedName>
    <definedName name="Итого_ПЗ_по_рес_расчету_с_учетом_к_тов" localSheetId="1">#REF!</definedName>
    <definedName name="Итого_ПЗ_по_рес_расчету_с_учетом_к_тов" localSheetId="2">#REF!</definedName>
    <definedName name="Итого_ПЗ_по_рес_расчету_с_учетом_к_тов">#REF!</definedName>
    <definedName name="Итого_СП_в_базисных_ценах" localSheetId="0">#REF!</definedName>
    <definedName name="Итого_СП_в_базисных_ценах" localSheetId="1">#REF!</definedName>
    <definedName name="Итого_СП_в_базисных_ценах" localSheetId="2">#REF!</definedName>
    <definedName name="Итого_СП_в_базисных_ценах">#REF!</definedName>
    <definedName name="Итого_СП_по_акту_в_базисных_ценах" localSheetId="0">#REF!</definedName>
    <definedName name="Итого_СП_по_акту_в_базисных_ценах" localSheetId="1">#REF!</definedName>
    <definedName name="Итого_СП_по_акту_в_базисных_ценах" localSheetId="2">#REF!</definedName>
    <definedName name="Итого_СП_по_акту_в_базисных_ценах">#REF!</definedName>
    <definedName name="Итого_СП_по_акту_по_ресурсному_расчету" localSheetId="0">#REF!</definedName>
    <definedName name="Итого_СП_по_акту_по_ресурсному_расчету" localSheetId="1">#REF!</definedName>
    <definedName name="Итого_СП_по_акту_по_ресурсному_расчету" localSheetId="2">#REF!</definedName>
    <definedName name="Итого_СП_по_акту_по_ресурсному_расчету">#REF!</definedName>
    <definedName name="Итого_СП_по_ресурсному_расчету" localSheetId="0">#REF!</definedName>
    <definedName name="Итого_СП_по_ресурсному_расчету" localSheetId="1">#REF!</definedName>
    <definedName name="Итого_СП_по_ресурсному_расчету" localSheetId="2">#REF!</definedName>
    <definedName name="Итого_СП_по_ресурсному_расчету">#REF!</definedName>
    <definedName name="Итого_ФОТ_в_базисных_ценах" localSheetId="0">#REF!</definedName>
    <definedName name="Итого_ФОТ_в_базисных_ценах" localSheetId="1">#REF!</definedName>
    <definedName name="Итого_ФОТ_в_базисных_ценах" localSheetId="2">#REF!</definedName>
    <definedName name="Итого_ФОТ_в_базисных_ценах">#REF!</definedName>
    <definedName name="Итого_ФОТ_по_акту_выполненных_работ_в_базисных_ценах" localSheetId="0">#REF!</definedName>
    <definedName name="Итого_ФОТ_по_акту_выполненных_работ_в_базисных_ценах" localSheetId="1">#REF!</definedName>
    <definedName name="Итого_ФОТ_по_акту_выполненных_работ_в_базисных_ценах" localSheetId="2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0">#REF!</definedName>
    <definedName name="Итого_ФОТ_по_акту_выполненных_работ_при_ресурсном_расчете" localSheetId="1">#REF!</definedName>
    <definedName name="Итого_ФОТ_по_акту_выполненных_работ_при_ресурсном_расчете" localSheetId="2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0">#REF!</definedName>
    <definedName name="Итого_ФОТ_при_расчете_по_доле_з_п_в_стоимости_эксплуатации_машин" localSheetId="1">#REF!</definedName>
    <definedName name="Итого_ФОТ_при_расчете_по_доле_з_п_в_стоимости_эксплуатации_машин" localSheetId="2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0">#REF!</definedName>
    <definedName name="Итого_ЭММ__по_рес_расчету_с_учетом_к_тов" localSheetId="1">#REF!</definedName>
    <definedName name="Итого_ЭММ__по_рес_расчету_с_учетом_к_тов" localSheetId="2">#REF!</definedName>
    <definedName name="Итого_ЭММ__по_рес_расчету_с_учетом_к_тов">#REF!</definedName>
    <definedName name="Итого_ЭММ_в_базисных_ценах_с_учетом_к_тов" localSheetId="0">#REF!</definedName>
    <definedName name="Итого_ЭММ_в_базисных_ценах_с_учетом_к_тов" localSheetId="1">#REF!</definedName>
    <definedName name="Итого_ЭММ_в_базисных_ценах_с_учетом_к_тов" localSheetId="2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0">#REF!</definedName>
    <definedName name="Итого_ЭММ_по_акту_вып_работ_в_базисных_ценах_с_учетом_к_тов" localSheetId="1">#REF!</definedName>
    <definedName name="Итого_ЭММ_по_акту_вып_работ_в_базисных_ценах_с_учетом_к_тов" localSheetId="2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0">#REF!</definedName>
    <definedName name="Итого_ЭММ_по_акту_вып_работ_при_ресурсном_расчете_с_учетом_к_тов" localSheetId="1">#REF!</definedName>
    <definedName name="Итого_ЭММ_по_акту_вып_работ_при_ресурсном_расчете_с_учетом_к_тов" localSheetId="2">#REF!</definedName>
    <definedName name="Итого_ЭММ_по_акту_вып_работ_при_ресурсном_расчете_с_учетом_к_тов">#REF!</definedName>
    <definedName name="К" localSheetId="0">#REF!</definedName>
    <definedName name="К" localSheetId="1">#REF!</definedName>
    <definedName name="К" localSheetId="2">#REF!</definedName>
    <definedName name="К">#REF!</definedName>
    <definedName name="к_ЗПМ" localSheetId="0">#REF!</definedName>
    <definedName name="к_ЗПМ" localSheetId="1">#REF!</definedName>
    <definedName name="к_ЗПМ" localSheetId="2">#REF!</definedName>
    <definedName name="к_ЗПМ">#REF!</definedName>
    <definedName name="к_МАТ" localSheetId="0">#REF!</definedName>
    <definedName name="к_МАТ" localSheetId="1">#REF!</definedName>
    <definedName name="к_МАТ" localSheetId="2">#REF!</definedName>
    <definedName name="к_МАТ">#REF!</definedName>
    <definedName name="к_ОЗП" localSheetId="0">#REF!</definedName>
    <definedName name="к_ОЗП" localSheetId="1">#REF!</definedName>
    <definedName name="к_ОЗП" localSheetId="2">#REF!</definedName>
    <definedName name="к_ОЗП">#REF!</definedName>
    <definedName name="к_ПЗ" localSheetId="0">#REF!</definedName>
    <definedName name="к_ПЗ" localSheetId="1">#REF!</definedName>
    <definedName name="к_ПЗ" localSheetId="2">#REF!</definedName>
    <definedName name="к_ПЗ">#REF!</definedName>
    <definedName name="к_ЭМ" localSheetId="0">#REF!</definedName>
    <definedName name="к_ЭМ" localSheetId="1">#REF!</definedName>
    <definedName name="к_ЭМ" localSheetId="2">#REF!</definedName>
    <definedName name="к_ЭМ">#REF!</definedName>
    <definedName name="ккк" localSheetId="0">#REF!</definedName>
    <definedName name="ккк" localSheetId="1">#REF!</definedName>
    <definedName name="ккк" localSheetId="2">#REF!</definedName>
    <definedName name="ккк">#REF!</definedName>
    <definedName name="лист" localSheetId="0">#REF!</definedName>
    <definedName name="лист" localSheetId="1">#REF!</definedName>
    <definedName name="лист" localSheetId="2">#REF!</definedName>
    <definedName name="лист">#REF!</definedName>
    <definedName name="МАРЖА" localSheetId="0">#REF!</definedName>
    <definedName name="МАРЖА" localSheetId="1">#REF!</definedName>
    <definedName name="МАРЖА" localSheetId="2">#REF!</definedName>
    <definedName name="МАРЖА">#REF!</definedName>
    <definedName name="Монтажные_работы_в_базисных_ценах" localSheetId="0">#REF!</definedName>
    <definedName name="Монтажные_работы_в_базисных_ценах" localSheetId="1">#REF!</definedName>
    <definedName name="Монтажные_работы_в_базисных_ценах" localSheetId="2">#REF!</definedName>
    <definedName name="Монтажные_работы_в_базисных_ценах">#REF!</definedName>
    <definedName name="Монтажные_работы_в_текущих_ценах" localSheetId="0">#REF!</definedName>
    <definedName name="Монтажные_работы_в_текущих_ценах" localSheetId="1">#REF!</definedName>
    <definedName name="Монтажные_работы_в_текущих_ценах" localSheetId="2">#REF!</definedName>
    <definedName name="Монтажные_работы_в_текущих_ценах">#REF!</definedName>
    <definedName name="Монтажные_работы_в_текущих_ценах_по_ресурсному_расчету" localSheetId="0">#REF!</definedName>
    <definedName name="Монтажные_работы_в_текущих_ценах_по_ресурсному_расчету" localSheetId="1">#REF!</definedName>
    <definedName name="Монтажные_работы_в_текущих_ценах_по_ресурсному_расчету" localSheetId="2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0">#REF!</definedName>
    <definedName name="Монтажные_работы_в_текущих_ценах_после_применения_индексов" localSheetId="1">#REF!</definedName>
    <definedName name="Монтажные_работы_в_текущих_ценах_после_применения_индексов" localSheetId="2">#REF!</definedName>
    <definedName name="Монтажные_работы_в_текущих_ценах_после_применения_индексов">#REF!</definedName>
    <definedName name="Наименование_группы_строек" localSheetId="0">#REF!</definedName>
    <definedName name="Наименование_группы_строек" localSheetId="1">#REF!</definedName>
    <definedName name="Наименование_группы_строек" localSheetId="2">#REF!</definedName>
    <definedName name="Наименование_группы_строек">#REF!</definedName>
    <definedName name="Наименование_локальной_сметы" localSheetId="0">#REF!</definedName>
    <definedName name="Наименование_локальной_сметы" localSheetId="1">#REF!</definedName>
    <definedName name="Наименование_локальной_сметы" localSheetId="2">#REF!</definedName>
    <definedName name="Наименование_локальной_сметы">#REF!</definedName>
    <definedName name="Наименование_объекта" localSheetId="0">#REF!</definedName>
    <definedName name="Наименование_объекта" localSheetId="1">#REF!</definedName>
    <definedName name="Наименование_объекта" localSheetId="2">#REF!</definedName>
    <definedName name="Наименование_объекта">#REF!</definedName>
    <definedName name="Наименование_объектной_сметы" localSheetId="0">#REF!</definedName>
    <definedName name="Наименование_объектной_сметы" localSheetId="1">#REF!</definedName>
    <definedName name="Наименование_объектной_сметы" localSheetId="2">#REF!</definedName>
    <definedName name="Наименование_объектной_сметы">#REF!</definedName>
    <definedName name="Наименование_очереди" localSheetId="0">#REF!</definedName>
    <definedName name="Наименование_очереди" localSheetId="1">#REF!</definedName>
    <definedName name="Наименование_очереди" localSheetId="2">#REF!</definedName>
    <definedName name="Наименование_очереди">#REF!</definedName>
    <definedName name="Наименование_пускового_комплекса" localSheetId="0">#REF!</definedName>
    <definedName name="Наименование_пускового_комплекса" localSheetId="1">#REF!</definedName>
    <definedName name="Наименование_пускового_комплекса" localSheetId="2">#REF!</definedName>
    <definedName name="Наименование_пускового_комплекса">#REF!</definedName>
    <definedName name="Наименование_сводного_сметного_расчета" localSheetId="0">#REF!</definedName>
    <definedName name="Наименование_сводного_сметного_расчета" localSheetId="1">#REF!</definedName>
    <definedName name="Наименование_сводного_сметного_расчета" localSheetId="2">#REF!</definedName>
    <definedName name="Наименование_сводного_сметного_расчета">#REF!</definedName>
    <definedName name="Наименование_стройки" localSheetId="0">#REF!</definedName>
    <definedName name="Наименование_стройки" localSheetId="1">#REF!</definedName>
    <definedName name="Наименование_стройки" localSheetId="2">#REF!</definedName>
    <definedName name="Наименование_стройки">#REF!</definedName>
    <definedName name="накладные" localSheetId="0">#REF!</definedName>
    <definedName name="накладные" localSheetId="1">#REF!</definedName>
    <definedName name="накладные" localSheetId="2">#REF!</definedName>
    <definedName name="накладные">#REF!</definedName>
    <definedName name="Норм_трудоемкость_механизаторов_по_смете_с_учетом_к_тов" localSheetId="0">#REF!</definedName>
    <definedName name="Норм_трудоемкость_механизаторов_по_смете_с_учетом_к_тов" localSheetId="1">#REF!</definedName>
    <definedName name="Норм_трудоемкость_механизаторов_по_смете_с_учетом_к_тов" localSheetId="2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0">#REF!</definedName>
    <definedName name="Норм_трудоемкость_осн_рабочих_по_смете_с_учетом_к_тов" localSheetId="1">#REF!</definedName>
    <definedName name="Норм_трудоемкость_осн_рабочих_по_смете_с_учетом_к_тов" localSheetId="2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0">#REF!</definedName>
    <definedName name="Нормативная_трудоемкость_механизаторов_по_смете" localSheetId="1">#REF!</definedName>
    <definedName name="Нормативная_трудоемкость_механизаторов_по_смете" localSheetId="2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0">#REF!</definedName>
    <definedName name="Нормативная_трудоемкость_основных_рабочих_по_смете" localSheetId="1">#REF!</definedName>
    <definedName name="Нормативная_трудоемкость_основных_рабочих_по_смете" localSheetId="2">#REF!</definedName>
    <definedName name="Нормативная_трудоемкость_основных_рабочих_по_смете">#REF!</definedName>
    <definedName name="_xlnm.Print_Area" localSheetId="0">'12-01'!$A$1:$G$38</definedName>
    <definedName name="_xlnm.Print_Area" localSheetId="1">'12-02'!$A$1:$G$38</definedName>
    <definedName name="_xlnm.Print_Area" localSheetId="2">Спецификация!$A$4:$S$668</definedName>
    <definedName name="Оборудование_в_базисных_ценах" localSheetId="0">#REF!</definedName>
    <definedName name="Оборудование_в_базисных_ценах" localSheetId="1">#REF!</definedName>
    <definedName name="Оборудование_в_базисных_ценах" localSheetId="2">#REF!</definedName>
    <definedName name="Оборудование_в_базисных_ценах">#REF!</definedName>
    <definedName name="Оборудование_в_текущих_ценах" localSheetId="0">#REF!</definedName>
    <definedName name="Оборудование_в_текущих_ценах" localSheetId="1">#REF!</definedName>
    <definedName name="Оборудование_в_текущих_ценах" localSheetId="2">#REF!</definedName>
    <definedName name="Оборудование_в_текущих_ценах">#REF!</definedName>
    <definedName name="Оборудование_в_текущих_ценах_по_ресурсному_расчету" localSheetId="0">#REF!</definedName>
    <definedName name="Оборудование_в_текущих_ценах_по_ресурсному_расчету" localSheetId="1">#REF!</definedName>
    <definedName name="Оборудование_в_текущих_ценах_по_ресурсному_расчету" localSheetId="2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0">#REF!</definedName>
    <definedName name="Оборудование_в_текущих_ценах_после_применения_индексов" localSheetId="1">#REF!</definedName>
    <definedName name="Оборудование_в_текущих_ценах_после_применения_индексов" localSheetId="2">#REF!</definedName>
    <definedName name="Оборудование_в_текущих_ценах_после_применения_индексов">#REF!</definedName>
    <definedName name="Обоснование_поправки" localSheetId="0">#REF!</definedName>
    <definedName name="Обоснование_поправки" localSheetId="1">#REF!</definedName>
    <definedName name="Обоснование_поправки" localSheetId="2">#REF!</definedName>
    <definedName name="Обоснование_поправки">#REF!</definedName>
    <definedName name="олорлшгш" localSheetId="0">#REF!</definedName>
    <definedName name="олорлшгш" localSheetId="1">#REF!</definedName>
    <definedName name="олорлшгш" localSheetId="2">#REF!</definedName>
    <definedName name="олорлшгш">#REF!</definedName>
    <definedName name="Описание_группы_строек" localSheetId="0">#REF!</definedName>
    <definedName name="Описание_группы_строек" localSheetId="1">#REF!</definedName>
    <definedName name="Описание_группы_строек" localSheetId="2">#REF!</definedName>
    <definedName name="Описание_группы_строек">#REF!</definedName>
    <definedName name="Описание_локальной_сметы" localSheetId="0">#REF!</definedName>
    <definedName name="Описание_локальной_сметы" localSheetId="1">#REF!</definedName>
    <definedName name="Описание_локальной_сметы" localSheetId="2">#REF!</definedName>
    <definedName name="Описание_локальной_сметы">#REF!</definedName>
    <definedName name="Описание_объекта" localSheetId="0">#REF!</definedName>
    <definedName name="Описание_объекта" localSheetId="1">#REF!</definedName>
    <definedName name="Описание_объекта" localSheetId="2">#REF!</definedName>
    <definedName name="Описание_объекта">#REF!</definedName>
    <definedName name="Описание_объектной_сметы" localSheetId="0">#REF!</definedName>
    <definedName name="Описание_объектной_сметы" localSheetId="1">#REF!</definedName>
    <definedName name="Описание_объектной_сметы" localSheetId="2">#REF!</definedName>
    <definedName name="Описание_объектной_сметы">#REF!</definedName>
    <definedName name="Описание_очереди" localSheetId="0">#REF!</definedName>
    <definedName name="Описание_очереди" localSheetId="1">#REF!</definedName>
    <definedName name="Описание_очереди" localSheetId="2">#REF!</definedName>
    <definedName name="Описание_очереди">#REF!</definedName>
    <definedName name="Описание_пускового_комплекса" localSheetId="0">#REF!</definedName>
    <definedName name="Описание_пускового_комплекса" localSheetId="1">#REF!</definedName>
    <definedName name="Описание_пускового_комплекса" localSheetId="2">#REF!</definedName>
    <definedName name="Описание_пускового_комплекса">#REF!</definedName>
    <definedName name="Описание_сводного_сметного_расчета" localSheetId="0">#REF!</definedName>
    <definedName name="Описание_сводного_сметного_расчета" localSheetId="1">#REF!</definedName>
    <definedName name="Описание_сводного_сметного_расчета" localSheetId="2">#REF!</definedName>
    <definedName name="Описание_сводного_сметного_расчета">#REF!</definedName>
    <definedName name="Описание_стройки" localSheetId="0">#REF!</definedName>
    <definedName name="Описание_стройки" localSheetId="1">#REF!</definedName>
    <definedName name="Описание_стройки" localSheetId="2">#REF!</definedName>
    <definedName name="Описание_стройки">#REF!</definedName>
    <definedName name="Основание" localSheetId="0">#REF!</definedName>
    <definedName name="Основание" localSheetId="1">#REF!</definedName>
    <definedName name="Основание" localSheetId="2">#REF!</definedName>
    <definedName name="Основание">#REF!</definedName>
    <definedName name="Отчетный_период__учет_выполненных_работ" localSheetId="0">#REF!</definedName>
    <definedName name="Отчетный_период__учет_выполненных_работ" localSheetId="1">#REF!</definedName>
    <definedName name="Отчетный_период__учет_выполненных_работ" localSheetId="2">#REF!</definedName>
    <definedName name="Отчетный_период__учет_выполненных_работ">#REF!</definedName>
    <definedName name="перв_кат" localSheetId="0">#REF!</definedName>
    <definedName name="перв_кат" localSheetId="1">#REF!</definedName>
    <definedName name="перв_кат" localSheetId="2">#REF!</definedName>
    <definedName name="перв_кат">#REF!</definedName>
    <definedName name="Подгон" localSheetId="0">#REF!</definedName>
    <definedName name="Подгон" localSheetId="1">#REF!</definedName>
    <definedName name="Подгон" localSheetId="2">#REF!</definedName>
    <definedName name="Подгон">#REF!</definedName>
    <definedName name="подлжддлджд" localSheetId="0">#REF!</definedName>
    <definedName name="подлжддлджд" localSheetId="1">#REF!</definedName>
    <definedName name="подлжддлджд" localSheetId="2">#REF!</definedName>
    <definedName name="подлжддлджд">#REF!</definedName>
    <definedName name="пр" localSheetId="0">#REF!</definedName>
    <definedName name="пр" localSheetId="1">#REF!</definedName>
    <definedName name="пр" localSheetId="2">#REF!</definedName>
    <definedName name="пр">#REF!</definedName>
    <definedName name="прибыль" localSheetId="0">#REF!</definedName>
    <definedName name="прибыль" localSheetId="1">#REF!</definedName>
    <definedName name="прибыль" localSheetId="2">#REF!</definedName>
    <definedName name="прибыль">#REF!</definedName>
    <definedName name="Прилож" localSheetId="0">#REF!</definedName>
    <definedName name="Прилож" localSheetId="1">#REF!</definedName>
    <definedName name="Прилож" localSheetId="2">#REF!</definedName>
    <definedName name="Прилож">#REF!</definedName>
    <definedName name="Проверил" localSheetId="0">#REF!</definedName>
    <definedName name="Проверил" localSheetId="1">#REF!</definedName>
    <definedName name="Проверил" localSheetId="2">#REF!</definedName>
    <definedName name="Проверил">#REF!</definedName>
    <definedName name="пролоддошщ" localSheetId="0">#REF!</definedName>
    <definedName name="пролоддошщ" localSheetId="1">#REF!</definedName>
    <definedName name="пролоддошщ" localSheetId="2">#REF!</definedName>
    <definedName name="пролоддошщ">#REF!</definedName>
    <definedName name="Прочие_затраты_в_базисных_ценах" localSheetId="0">#REF!</definedName>
    <definedName name="Прочие_затраты_в_базисных_ценах" localSheetId="1">#REF!</definedName>
    <definedName name="Прочие_затраты_в_базисных_ценах" localSheetId="2">#REF!</definedName>
    <definedName name="Прочие_затраты_в_базисных_ценах">#REF!</definedName>
    <definedName name="Прочие_затраты_в_текущих_ценах" localSheetId="0">#REF!</definedName>
    <definedName name="Прочие_затраты_в_текущих_ценах" localSheetId="1">#REF!</definedName>
    <definedName name="Прочие_затраты_в_текущих_ценах" localSheetId="2">#REF!</definedName>
    <definedName name="Прочие_затраты_в_текущих_ценах">#REF!</definedName>
    <definedName name="Прочие_затраты_в_текущих_ценах_по_ресурсному_расчету" localSheetId="0">#REF!</definedName>
    <definedName name="Прочие_затраты_в_текущих_ценах_по_ресурсному_расчету" localSheetId="1">#REF!</definedName>
    <definedName name="Прочие_затраты_в_текущих_ценах_по_ресурсному_расчету" localSheetId="2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0">#REF!</definedName>
    <definedName name="Прочие_затраты_в_текущих_ценах_после_применения_индексов" localSheetId="1">#REF!</definedName>
    <definedName name="Прочие_затраты_в_текущих_ценах_после_применения_индексов" localSheetId="2">#REF!</definedName>
    <definedName name="Прочие_затраты_в_текущих_ценах_после_применения_индексов">#REF!</definedName>
    <definedName name="рабдень">'[2]Расчет работы'!$G$2</definedName>
    <definedName name="Районный_к_т_к_ЗП" localSheetId="0">#REF!</definedName>
    <definedName name="Районный_к_т_к_ЗП" localSheetId="1">#REF!</definedName>
    <definedName name="Районный_к_т_к_ЗП" localSheetId="2">#REF!</definedName>
    <definedName name="Районный_к_т_к_ЗП">#REF!</definedName>
    <definedName name="Районный_к_т_к_ЗП_по_ресурсному_расчету" localSheetId="0">#REF!</definedName>
    <definedName name="Районный_к_т_к_ЗП_по_ресурсному_расчету" localSheetId="1">#REF!</definedName>
    <definedName name="Районный_к_т_к_ЗП_по_ресурсному_расчету" localSheetId="2">#REF!</definedName>
    <definedName name="Районный_к_т_к_ЗП_по_ресурсному_расчету">#REF!</definedName>
    <definedName name="Регистрационный_номер_группы_строек" localSheetId="0">#REF!</definedName>
    <definedName name="Регистрационный_номер_группы_строек" localSheetId="1">#REF!</definedName>
    <definedName name="Регистрационный_номер_группы_строек" localSheetId="2">#REF!</definedName>
    <definedName name="Регистрационный_номер_группы_строек">#REF!</definedName>
    <definedName name="Регистрационный_номер_локальной_сметы" localSheetId="0">#REF!</definedName>
    <definedName name="Регистрационный_номер_локальной_сметы" localSheetId="1">#REF!</definedName>
    <definedName name="Регистрационный_номер_локальной_сметы" localSheetId="2">#REF!</definedName>
    <definedName name="Регистрационный_номер_локальной_сметы">#REF!</definedName>
    <definedName name="Регистрационный_номер_объекта" localSheetId="0">#REF!</definedName>
    <definedName name="Регистрационный_номер_объекта" localSheetId="1">#REF!</definedName>
    <definedName name="Регистрационный_номер_объекта" localSheetId="2">#REF!</definedName>
    <definedName name="Регистрационный_номер_объекта">#REF!</definedName>
    <definedName name="Регистрационный_номер_объектной_сметы" localSheetId="0">#REF!</definedName>
    <definedName name="Регистрационный_номер_объектной_сметы" localSheetId="1">#REF!</definedName>
    <definedName name="Регистрационный_номер_объектной_сметы" localSheetId="2">#REF!</definedName>
    <definedName name="Регистрационный_номер_объектной_сметы">#REF!</definedName>
    <definedName name="Регистрационный_номер_очереди" localSheetId="0">#REF!</definedName>
    <definedName name="Регистрационный_номер_очереди" localSheetId="1">#REF!</definedName>
    <definedName name="Регистрационный_номер_очереди" localSheetId="2">#REF!</definedName>
    <definedName name="Регистрационный_номер_очереди">#REF!</definedName>
    <definedName name="Регистрационный_номер_пускового_комплекса" localSheetId="0">#REF!</definedName>
    <definedName name="Регистрационный_номер_пускового_комплекса" localSheetId="1">#REF!</definedName>
    <definedName name="Регистрационный_номер_пускового_комплекса" localSheetId="2">#REF!</definedName>
    <definedName name="Регистрационный_номер_пускового_комплекса">#REF!</definedName>
    <definedName name="Регистрационный_номер_сводного_сметного_расчета" localSheetId="0">#REF!</definedName>
    <definedName name="Регистрационный_номер_сводного_сметного_расчета" localSheetId="1">#REF!</definedName>
    <definedName name="Регистрационный_номер_сводного_сметного_расчета" localSheetId="2">#REF!</definedName>
    <definedName name="Регистрационный_номер_сводного_сметного_расчета">#REF!</definedName>
    <definedName name="Регистрационный_номер_стройки" localSheetId="0">#REF!</definedName>
    <definedName name="Регистрационный_номер_стройки" localSheetId="1">#REF!</definedName>
    <definedName name="Регистрационный_номер_стройки" localSheetId="2">#REF!</definedName>
    <definedName name="Регистрационный_номер_стройки">#REF!</definedName>
    <definedName name="с5" localSheetId="0">#REF!</definedName>
    <definedName name="с5" localSheetId="1">#REF!</definedName>
    <definedName name="с5" localSheetId="2">#REF!</definedName>
    <definedName name="с5">#REF!</definedName>
    <definedName name="Сводка" localSheetId="0">#REF!</definedName>
    <definedName name="Сводка" localSheetId="1">#REF!</definedName>
    <definedName name="Сводка" localSheetId="2">#REF!</definedName>
    <definedName name="Сводка">#REF!</definedName>
    <definedName name="смета" localSheetId="0">#REF!</definedName>
    <definedName name="смета" localSheetId="1">#REF!</definedName>
    <definedName name="смета" localSheetId="2">#REF!</definedName>
    <definedName name="смета">#REF!</definedName>
    <definedName name="Сметная_стоимость_в_базисных_ценах" localSheetId="0">#REF!</definedName>
    <definedName name="Сметная_стоимость_в_базисных_ценах" localSheetId="1">#REF!</definedName>
    <definedName name="Сметная_стоимость_в_базисных_ценах" localSheetId="2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0">#REF!</definedName>
    <definedName name="Сметная_стоимость_в_текущих_ценах__после_применения_индексов" localSheetId="1">#REF!</definedName>
    <definedName name="Сметная_стоимость_в_текущих_ценах__после_применения_индексов" localSheetId="2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0">#REF!</definedName>
    <definedName name="Сметная_стоимость_по_ресурсному_расчету" localSheetId="1">#REF!</definedName>
    <definedName name="Сметная_стоимость_по_ресурсному_расчету" localSheetId="2">#REF!</definedName>
    <definedName name="Сметная_стоимость_по_ресурсному_расчету">#REF!</definedName>
    <definedName name="Составил" localSheetId="0">#REF!</definedName>
    <definedName name="Составил" localSheetId="1">#REF!</definedName>
    <definedName name="Составил" localSheetId="2">#REF!</definedName>
    <definedName name="Составил">#REF!</definedName>
    <definedName name="Стоимость" localSheetId="0">#REF!</definedName>
    <definedName name="Стоимость" localSheetId="1">#REF!</definedName>
    <definedName name="Стоимость" localSheetId="2">#REF!</definedName>
    <definedName name="Стоимость">#REF!</definedName>
    <definedName name="Стоимость_по_акту_выполненных_работ_в_базисных_ценах" localSheetId="0">#REF!</definedName>
    <definedName name="Стоимость_по_акту_выполненных_работ_в_базисных_ценах" localSheetId="1">#REF!</definedName>
    <definedName name="Стоимость_по_акту_выполненных_работ_в_базисных_ценах" localSheetId="2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0">#REF!</definedName>
    <definedName name="Стоимость_по_акту_выполненных_работ_при_ресурсном_расчете" localSheetId="1">#REF!</definedName>
    <definedName name="Стоимость_по_акту_выполненных_работ_при_ресурсном_расчете" localSheetId="2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0">#REF!</definedName>
    <definedName name="Строительные_работы_в_базисных_ценах" localSheetId="1">#REF!</definedName>
    <definedName name="Строительные_работы_в_базисных_ценах" localSheetId="2">#REF!</definedName>
    <definedName name="Строительные_работы_в_базисных_ценах">#REF!</definedName>
    <definedName name="Строительные_работы_в_текущих_ценах" localSheetId="0">#REF!</definedName>
    <definedName name="Строительные_работы_в_текущих_ценах" localSheetId="1">#REF!</definedName>
    <definedName name="Строительные_работы_в_текущих_ценах" localSheetId="2">#REF!</definedName>
    <definedName name="Строительные_работы_в_текущих_ценах">#REF!</definedName>
    <definedName name="Строительные_работы_в_текущих_ценах_по_ресурсному_расчету" localSheetId="0">#REF!</definedName>
    <definedName name="Строительные_работы_в_текущих_ценах_по_ресурсному_расчету" localSheetId="1">#REF!</definedName>
    <definedName name="Строительные_работы_в_текущих_ценах_по_ресурсному_расчету" localSheetId="2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0">#REF!</definedName>
    <definedName name="Строительные_работы_в_текущих_ценах_после_применения_индексов" localSheetId="1">#REF!</definedName>
    <definedName name="Строительные_работы_в_текущих_ценах_после_применения_индексов" localSheetId="2">#REF!</definedName>
    <definedName name="Строительные_работы_в_текущих_ценах_после_применения_индексов">#REF!</definedName>
    <definedName name="Территориальная_поправка_к_ТЕР" localSheetId="0">#REF!</definedName>
    <definedName name="Территориальная_поправка_к_ТЕР" localSheetId="1">#REF!</definedName>
    <definedName name="Территориальная_поправка_к_ТЕР" localSheetId="2">#REF!</definedName>
    <definedName name="Территориальная_поправка_к_ТЕР">#REF!</definedName>
    <definedName name="техник" localSheetId="0">#REF!</definedName>
    <definedName name="техник" localSheetId="1">#REF!</definedName>
    <definedName name="техник" localSheetId="2">#REF!</definedName>
    <definedName name="техник">#REF!</definedName>
    <definedName name="Труд_механизаторов_по_акту_вып_работ_с_учетом_к_тов" localSheetId="0">#REF!</definedName>
    <definedName name="Труд_механизаторов_по_акту_вып_работ_с_учетом_к_тов" localSheetId="1">#REF!</definedName>
    <definedName name="Труд_механизаторов_по_акту_вып_работ_с_учетом_к_тов" localSheetId="2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0">#REF!</definedName>
    <definedName name="Труд_основн_рабочих_по_акту_вып_работ_с_учетом_к_тов" localSheetId="1">#REF!</definedName>
    <definedName name="Труд_основн_рабочих_по_акту_вып_работ_с_учетом_к_тов" localSheetId="2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0">#REF!</definedName>
    <definedName name="Трудоемкость_механизаторов_по_акту_выполненных_работ" localSheetId="1">#REF!</definedName>
    <definedName name="Трудоемкость_механизаторов_по_акту_выполненных_работ" localSheetId="2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0">#REF!</definedName>
    <definedName name="Трудоемкость_основных_рабочих_по_акту_выполненных_работ" localSheetId="1">#REF!</definedName>
    <definedName name="Трудоемкость_основных_рабочих_по_акту_выполненных_работ" localSheetId="2">#REF!</definedName>
    <definedName name="Трудоемкость_основных_рабочих_по_акту_выполненных_работ">#REF!</definedName>
    <definedName name="убыль" localSheetId="0">#REF!</definedName>
    <definedName name="убыль" localSheetId="1">#REF!</definedName>
    <definedName name="убыль" localSheetId="2">#REF!</definedName>
    <definedName name="убыль">#REF!</definedName>
    <definedName name="Укрупненный_норматив_НР_для_расчета_в_текущих_ценах_и_ценах_2001г." localSheetId="0">#REF!</definedName>
    <definedName name="Укрупненный_норматив_НР_для_расчета_в_текущих_ценах_и_ценах_2001г." localSheetId="1">#REF!</definedName>
    <definedName name="Укрупненный_норматив_НР_для_расчета_в_текущих_ценах_и_ценах_2001г." localSheetId="2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0">#REF!</definedName>
    <definedName name="Укрупненный_норматив_НР_для_расчета_в_ценах_1984г." localSheetId="1">#REF!</definedName>
    <definedName name="Укрупненный_норматив_НР_для_расчета_в_ценах_1984г." localSheetId="2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0">#REF!</definedName>
    <definedName name="Укрупненный_норматив_СП_для_расчета_в_текущих_ценах_и_ценах_2001г." localSheetId="1">#REF!</definedName>
    <definedName name="Укрупненный_норматив_СП_для_расчета_в_текущих_ценах_и_ценах_2001г." localSheetId="2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0">#REF!</definedName>
    <definedName name="Укрупненный_норматив_СП_для_расчета_в_ценах_1984г." localSheetId="1">#REF!</definedName>
    <definedName name="Укрупненный_норматив_СП_для_расчета_в_ценах_1984г." localSheetId="2">#REF!</definedName>
    <definedName name="Укрупненный_норматив_СП_для_расчета_в_ценах_1984г.">#REF!</definedName>
    <definedName name="ц" localSheetId="0">#REF!</definedName>
    <definedName name="ц" localSheetId="1">#REF!</definedName>
    <definedName name="ц" localSheetId="2">#REF!</definedName>
    <definedName name="ц">#REF!</definedName>
    <definedName name="ццц" localSheetId="0">#REF!</definedName>
    <definedName name="ццц" localSheetId="1">#REF!</definedName>
    <definedName name="ццц" localSheetId="2">#REF!</definedName>
    <definedName name="ццц">#REF!</definedName>
    <definedName name="экт" localSheetId="0">#REF!</definedName>
    <definedName name="экт" localSheetId="1">#REF!</definedName>
    <definedName name="экт" localSheetId="2">#REF!</definedName>
    <definedName name="экт">#REF!</definedName>
  </definedNames>
  <calcPr calcId="162913"/>
</workbook>
</file>

<file path=xl/calcChain.xml><?xml version="1.0" encoding="utf-8"?>
<calcChain xmlns="http://schemas.openxmlformats.org/spreadsheetml/2006/main">
  <c r="O544" i="28" l="1"/>
  <c r="O35" i="28" l="1"/>
  <c r="P35" i="28" s="1"/>
  <c r="O38" i="28"/>
  <c r="P38" i="28" s="1"/>
  <c r="O41" i="28"/>
  <c r="P41" i="28" s="1"/>
  <c r="O69" i="28"/>
  <c r="P69" i="28" s="1"/>
  <c r="O73" i="28"/>
  <c r="P73" i="28" s="1"/>
  <c r="O76" i="28"/>
  <c r="P76" i="28" s="1"/>
  <c r="O104" i="28"/>
  <c r="P104" i="28" s="1"/>
  <c r="O107" i="28"/>
  <c r="P107" i="28" s="1"/>
  <c r="O111" i="28"/>
  <c r="P111" i="28" s="1"/>
  <c r="O139" i="28"/>
  <c r="P139" i="28" s="1"/>
  <c r="O142" i="28"/>
  <c r="P142" i="28" s="1"/>
  <c r="O145" i="28"/>
  <c r="P145" i="28" s="1"/>
  <c r="O173" i="28"/>
  <c r="P173" i="28" s="1"/>
  <c r="O177" i="28"/>
  <c r="P177" i="28" s="1"/>
  <c r="O180" i="28"/>
  <c r="P180" i="28" s="1"/>
  <c r="O209" i="28"/>
  <c r="P209" i="28" s="1"/>
  <c r="O212" i="28"/>
  <c r="P212" i="28" s="1"/>
  <c r="O215" i="28"/>
  <c r="P215" i="28" s="1"/>
  <c r="O243" i="28"/>
  <c r="P243" i="28" s="1"/>
  <c r="O248" i="28"/>
  <c r="P248" i="28" s="1"/>
  <c r="O252" i="28"/>
  <c r="P252" i="28" s="1"/>
  <c r="O281" i="28"/>
  <c r="P281" i="28" s="1"/>
  <c r="O284" i="28"/>
  <c r="P284" i="28" s="1"/>
  <c r="O287" i="28"/>
  <c r="P287" i="28" s="1"/>
  <c r="O314" i="28"/>
  <c r="P314" i="28" s="1"/>
  <c r="O318" i="28"/>
  <c r="P318" i="28" s="1"/>
  <c r="O321" i="28"/>
  <c r="P321" i="28" s="1"/>
  <c r="O347" i="28"/>
  <c r="P347" i="28" s="1"/>
  <c r="O351" i="28"/>
  <c r="P351" i="28" s="1"/>
  <c r="O373" i="28"/>
  <c r="P373" i="28" s="1"/>
  <c r="O379" i="28"/>
  <c r="P379" i="28" s="1"/>
  <c r="O385" i="28"/>
  <c r="P385" i="28" s="1"/>
  <c r="O398" i="28"/>
  <c r="P398" i="28" s="1"/>
  <c r="O401" i="28"/>
  <c r="P401" i="28" s="1"/>
  <c r="O412" i="28"/>
  <c r="P412" i="28" s="1"/>
  <c r="O415" i="28"/>
  <c r="P415" i="28" s="1"/>
  <c r="O444" i="28"/>
  <c r="P444" i="28" s="1"/>
  <c r="O448" i="28"/>
  <c r="P448" i="28" s="1"/>
  <c r="O467" i="28"/>
  <c r="P467" i="28" s="1"/>
  <c r="N32" i="28"/>
  <c r="O32" i="28" s="1"/>
  <c r="N8" i="28"/>
  <c r="O8" i="28" l="1"/>
  <c r="P8" i="28" s="1"/>
  <c r="P32" i="28"/>
  <c r="N546" i="28" l="1"/>
  <c r="P546" i="28" s="1"/>
  <c r="N545" i="28"/>
  <c r="P545" i="28" l="1"/>
  <c r="N544" i="28"/>
  <c r="P544" i="28" s="1"/>
  <c r="N9" i="28"/>
  <c r="N10" i="28"/>
  <c r="O10" i="28" s="1"/>
  <c r="P10" i="28" s="1"/>
  <c r="N11" i="28"/>
  <c r="O11" i="28" s="1"/>
  <c r="P11" i="28" s="1"/>
  <c r="N12" i="28"/>
  <c r="N13" i="28"/>
  <c r="N14" i="28"/>
  <c r="N15" i="28"/>
  <c r="N16" i="28"/>
  <c r="O16" i="28" s="1"/>
  <c r="P16" i="28" s="1"/>
  <c r="N17" i="28"/>
  <c r="O17" i="28" s="1"/>
  <c r="P17" i="28" s="1"/>
  <c r="N18" i="28"/>
  <c r="N19" i="28"/>
  <c r="N20" i="28"/>
  <c r="N21" i="28"/>
  <c r="N22" i="28"/>
  <c r="O22" i="28" s="1"/>
  <c r="P22" i="28" s="1"/>
  <c r="N23" i="28"/>
  <c r="O23" i="28" s="1"/>
  <c r="P23" i="28" s="1"/>
  <c r="N24" i="28"/>
  <c r="N25" i="28"/>
  <c r="N26" i="28"/>
  <c r="N27" i="28"/>
  <c r="N28" i="28"/>
  <c r="O28" i="28" s="1"/>
  <c r="P28" i="28" s="1"/>
  <c r="N29" i="28"/>
  <c r="O29" i="28" s="1"/>
  <c r="P29" i="28" s="1"/>
  <c r="N7" i="28" l="1"/>
  <c r="O7" i="28" s="1"/>
  <c r="P7" i="28" s="1"/>
  <c r="O18" i="28"/>
  <c r="P18" i="28" s="1"/>
  <c r="O14" i="28"/>
  <c r="P14" i="28" s="1"/>
  <c r="O27" i="28"/>
  <c r="P27" i="28" s="1"/>
  <c r="O26" i="28"/>
  <c r="P26" i="28" s="1"/>
  <c r="O12" i="28"/>
  <c r="P12" i="28" s="1"/>
  <c r="O15" i="28"/>
  <c r="P15" i="28" s="1"/>
  <c r="O25" i="28"/>
  <c r="P25" i="28" s="1"/>
  <c r="O13" i="28"/>
  <c r="P13" i="28" s="1"/>
  <c r="O24" i="28"/>
  <c r="P24" i="28" s="1"/>
  <c r="O21" i="28"/>
  <c r="P21" i="28" s="1"/>
  <c r="O9" i="28"/>
  <c r="P9" i="28" s="1"/>
  <c r="O20" i="28"/>
  <c r="P20" i="28" s="1"/>
  <c r="O19" i="28"/>
  <c r="P19" i="28" s="1"/>
  <c r="N513" i="28"/>
  <c r="O513" i="28" s="1"/>
  <c r="P513" i="28" s="1"/>
  <c r="N512" i="28"/>
  <c r="O512" i="28" l="1"/>
  <c r="P512" i="28" s="1"/>
  <c r="N478" i="28"/>
  <c r="N477" i="28"/>
  <c r="O477" i="28" s="1"/>
  <c r="P477" i="28" s="1"/>
  <c r="N476" i="28"/>
  <c r="O476" i="28" s="1"/>
  <c r="P476" i="28" s="1"/>
  <c r="N475" i="28"/>
  <c r="O475" i="28" s="1"/>
  <c r="P475" i="28" s="1"/>
  <c r="N474" i="28"/>
  <c r="N473" i="28"/>
  <c r="O473" i="28" s="1"/>
  <c r="P473" i="28" s="1"/>
  <c r="N472" i="28"/>
  <c r="O472" i="28" s="1"/>
  <c r="P472" i="28" s="1"/>
  <c r="N471" i="28"/>
  <c r="O471" i="28" s="1"/>
  <c r="P471" i="28" s="1"/>
  <c r="N470" i="28"/>
  <c r="O470" i="28" s="1"/>
  <c r="P470" i="28" s="1"/>
  <c r="N468" i="28"/>
  <c r="N466" i="28"/>
  <c r="O466" i="28" s="1"/>
  <c r="P466" i="28" s="1"/>
  <c r="N464" i="28"/>
  <c r="O464" i="28" s="1"/>
  <c r="P464" i="28" s="1"/>
  <c r="N463" i="28"/>
  <c r="O463" i="28" s="1"/>
  <c r="P463" i="28" s="1"/>
  <c r="N462" i="28"/>
  <c r="N458" i="28"/>
  <c r="O458" i="28" s="1"/>
  <c r="P458" i="28" s="1"/>
  <c r="N457" i="28"/>
  <c r="O457" i="28" s="1"/>
  <c r="P457" i="28" s="1"/>
  <c r="N450" i="28"/>
  <c r="O450" i="28" s="1"/>
  <c r="P450" i="28" s="1"/>
  <c r="N449" i="28"/>
  <c r="O449" i="28" s="1"/>
  <c r="P449" i="28" s="1"/>
  <c r="N445" i="28"/>
  <c r="O445" i="28" s="1"/>
  <c r="P445" i="28" s="1"/>
  <c r="N443" i="28"/>
  <c r="O443" i="28" s="1"/>
  <c r="P443" i="28" s="1"/>
  <c r="N441" i="28"/>
  <c r="O441" i="28" s="1"/>
  <c r="P441" i="28" s="1"/>
  <c r="N428" i="28"/>
  <c r="O428" i="28" s="1"/>
  <c r="P428" i="28" s="1"/>
  <c r="N429" i="28"/>
  <c r="O429" i="28" s="1"/>
  <c r="P429" i="28" s="1"/>
  <c r="N430" i="28"/>
  <c r="O430" i="28" s="1"/>
  <c r="P430" i="28" s="1"/>
  <c r="N431" i="28"/>
  <c r="O431" i="28" s="1"/>
  <c r="P431" i="28" s="1"/>
  <c r="N432" i="28"/>
  <c r="O432" i="28" s="1"/>
  <c r="P432" i="28" s="1"/>
  <c r="N433" i="28"/>
  <c r="O433" i="28" s="1"/>
  <c r="P433" i="28" s="1"/>
  <c r="N434" i="28"/>
  <c r="O434" i="28" s="1"/>
  <c r="P434" i="28" s="1"/>
  <c r="N435" i="28"/>
  <c r="O435" i="28" s="1"/>
  <c r="P435" i="28" s="1"/>
  <c r="N436" i="28"/>
  <c r="O436" i="28" s="1"/>
  <c r="P436" i="28" s="1"/>
  <c r="N437" i="28"/>
  <c r="O437" i="28" s="1"/>
  <c r="P437" i="28" s="1"/>
  <c r="N438" i="28"/>
  <c r="N439" i="28"/>
  <c r="O439" i="28" s="1"/>
  <c r="P439" i="28" s="1"/>
  <c r="N427" i="28"/>
  <c r="O427" i="28" s="1"/>
  <c r="P427" i="28" s="1"/>
  <c r="N426" i="28"/>
  <c r="O426" i="28" s="1"/>
  <c r="P426" i="28" s="1"/>
  <c r="N416" i="28"/>
  <c r="O416" i="28" s="1"/>
  <c r="P416" i="28" s="1"/>
  <c r="N413" i="28"/>
  <c r="O413" i="28" s="1"/>
  <c r="P413" i="28" s="1"/>
  <c r="N411" i="28"/>
  <c r="O411" i="28" s="1"/>
  <c r="P411" i="28" s="1"/>
  <c r="N410" i="28"/>
  <c r="O410" i="28" s="1"/>
  <c r="P410" i="28" s="1"/>
  <c r="N408" i="28"/>
  <c r="O408" i="28" s="1"/>
  <c r="P408" i="28" s="1"/>
  <c r="N407" i="28"/>
  <c r="O407" i="28" s="1"/>
  <c r="P407" i="28" s="1"/>
  <c r="N406" i="28"/>
  <c r="O406" i="28" s="1"/>
  <c r="P406" i="28" s="1"/>
  <c r="N405" i="28"/>
  <c r="O405" i="28" s="1"/>
  <c r="P405" i="28" s="1"/>
  <c r="N404" i="28"/>
  <c r="N402" i="28"/>
  <c r="O402" i="28" s="1"/>
  <c r="P402" i="28" s="1"/>
  <c r="N399" i="28"/>
  <c r="O399" i="28" s="1"/>
  <c r="P399" i="28" s="1"/>
  <c r="N397" i="28"/>
  <c r="N396" i="28"/>
  <c r="O396" i="28" s="1"/>
  <c r="P396" i="28" s="1"/>
  <c r="N394" i="28"/>
  <c r="N393" i="28"/>
  <c r="O393" i="28" s="1"/>
  <c r="P393" i="28" s="1"/>
  <c r="N392" i="28"/>
  <c r="O392" i="28" s="1"/>
  <c r="P392" i="28" s="1"/>
  <c r="N391" i="28"/>
  <c r="N390" i="28"/>
  <c r="O390" i="28" s="1"/>
  <c r="P390" i="28" s="1"/>
  <c r="N389" i="28"/>
  <c r="O389" i="28" s="1"/>
  <c r="P389" i="28" s="1"/>
  <c r="N388" i="28"/>
  <c r="O388" i="28" s="1"/>
  <c r="P388" i="28" s="1"/>
  <c r="N387" i="28"/>
  <c r="O387" i="28" s="1"/>
  <c r="P387" i="28" s="1"/>
  <c r="N386" i="28"/>
  <c r="O386" i="28" s="1"/>
  <c r="P386" i="28" s="1"/>
  <c r="O474" i="28" l="1"/>
  <c r="P474" i="28" s="1"/>
  <c r="O394" i="28"/>
  <c r="P394" i="28" s="1"/>
  <c r="O438" i="28"/>
  <c r="P438" i="28" s="1"/>
  <c r="O397" i="28"/>
  <c r="P397" i="28" s="1"/>
  <c r="O462" i="28"/>
  <c r="P462" i="28" s="1"/>
  <c r="O468" i="28"/>
  <c r="P468" i="28" s="1"/>
  <c r="O478" i="28"/>
  <c r="P478" i="28" s="1"/>
  <c r="O404" i="28"/>
  <c r="P404" i="28" s="1"/>
  <c r="O391" i="28"/>
  <c r="P391" i="28" s="1"/>
  <c r="N383" i="28"/>
  <c r="O383" i="28" s="1"/>
  <c r="P383" i="28" s="1"/>
  <c r="N382" i="28"/>
  <c r="O382" i="28" s="1"/>
  <c r="P382" i="28" s="1"/>
  <c r="N380" i="28"/>
  <c r="O380" i="28" s="1"/>
  <c r="P380" i="28" s="1"/>
  <c r="N377" i="28"/>
  <c r="N376" i="28"/>
  <c r="O376" i="28" s="1"/>
  <c r="P376" i="28" s="1"/>
  <c r="N374" i="28"/>
  <c r="O374" i="28" s="1"/>
  <c r="P374" i="28" s="1"/>
  <c r="N372" i="28"/>
  <c r="O372" i="28" s="1"/>
  <c r="P372" i="28" s="1"/>
  <c r="N371" i="28"/>
  <c r="O371" i="28" s="1"/>
  <c r="P371" i="28" s="1"/>
  <c r="N359" i="28"/>
  <c r="O359" i="28" s="1"/>
  <c r="P359" i="28" s="1"/>
  <c r="N360" i="28"/>
  <c r="O360" i="28" s="1"/>
  <c r="P360" i="28" s="1"/>
  <c r="N361" i="28"/>
  <c r="O361" i="28" s="1"/>
  <c r="P361" i="28" s="1"/>
  <c r="N362" i="28"/>
  <c r="O362" i="28" s="1"/>
  <c r="P362" i="28" s="1"/>
  <c r="N363" i="28"/>
  <c r="O363" i="28" s="1"/>
  <c r="P363" i="28" s="1"/>
  <c r="N364" i="28"/>
  <c r="O364" i="28" s="1"/>
  <c r="P364" i="28" s="1"/>
  <c r="N365" i="28"/>
  <c r="O365" i="28" s="1"/>
  <c r="P365" i="28" s="1"/>
  <c r="N366" i="28"/>
  <c r="O366" i="28" s="1"/>
  <c r="P366" i="28" s="1"/>
  <c r="N367" i="28"/>
  <c r="O367" i="28" s="1"/>
  <c r="P367" i="28" s="1"/>
  <c r="N368" i="28"/>
  <c r="O368" i="28" s="1"/>
  <c r="P368" i="28" s="1"/>
  <c r="N369" i="28"/>
  <c r="N358" i="28"/>
  <c r="O358" i="28" s="1"/>
  <c r="P358" i="28" s="1"/>
  <c r="N357" i="28"/>
  <c r="N356" i="28"/>
  <c r="O356" i="28" s="1"/>
  <c r="P356" i="28" s="1"/>
  <c r="N355" i="28"/>
  <c r="O355" i="28" s="1"/>
  <c r="P355" i="28" s="1"/>
  <c r="N354" i="28"/>
  <c r="O354" i="28" s="1"/>
  <c r="P354" i="28" s="1"/>
  <c r="N352" i="28"/>
  <c r="O352" i="28" s="1"/>
  <c r="P352" i="28" s="1"/>
  <c r="N350" i="28"/>
  <c r="O350" i="28" s="1"/>
  <c r="P350" i="28" s="1"/>
  <c r="N346" i="28"/>
  <c r="N348" i="28"/>
  <c r="N328" i="28"/>
  <c r="N329" i="28"/>
  <c r="O329" i="28" s="1"/>
  <c r="P329" i="28" s="1"/>
  <c r="N330" i="28"/>
  <c r="O330" i="28" s="1"/>
  <c r="P330" i="28" s="1"/>
  <c r="N331" i="28"/>
  <c r="N332" i="28"/>
  <c r="O332" i="28" s="1"/>
  <c r="P332" i="28" s="1"/>
  <c r="N333" i="28"/>
  <c r="O333" i="28" s="1"/>
  <c r="P333" i="28" s="1"/>
  <c r="N334" i="28"/>
  <c r="N335" i="28"/>
  <c r="O335" i="28" s="1"/>
  <c r="P335" i="28" s="1"/>
  <c r="N336" i="28"/>
  <c r="O336" i="28" s="1"/>
  <c r="P336" i="28" s="1"/>
  <c r="N337" i="28"/>
  <c r="O337" i="28" s="1"/>
  <c r="P337" i="28" s="1"/>
  <c r="N338" i="28"/>
  <c r="O338" i="28" s="1"/>
  <c r="P338" i="28" s="1"/>
  <c r="N339" i="28"/>
  <c r="O339" i="28" s="1"/>
  <c r="P339" i="28" s="1"/>
  <c r="N340" i="28"/>
  <c r="N341" i="28"/>
  <c r="O341" i="28" s="1"/>
  <c r="P341" i="28" s="1"/>
  <c r="N342" i="28"/>
  <c r="O342" i="28" s="1"/>
  <c r="P342" i="28" s="1"/>
  <c r="N343" i="28"/>
  <c r="O343" i="28" s="1"/>
  <c r="P343" i="28" s="1"/>
  <c r="N344" i="28"/>
  <c r="O344" i="28" s="1"/>
  <c r="P344" i="28" s="1"/>
  <c r="N326" i="28"/>
  <c r="O326" i="28" s="1"/>
  <c r="P326" i="28" s="1"/>
  <c r="N327" i="28"/>
  <c r="O327" i="28" s="1"/>
  <c r="P327" i="28" s="1"/>
  <c r="N324" i="28"/>
  <c r="O324" i="28" s="1"/>
  <c r="P324" i="28" s="1"/>
  <c r="N323" i="28"/>
  <c r="O323" i="28" s="1"/>
  <c r="P323" i="28" s="1"/>
  <c r="N322" i="28"/>
  <c r="N319" i="28"/>
  <c r="N317" i="28"/>
  <c r="O317" i="28" s="1"/>
  <c r="P317" i="28" s="1"/>
  <c r="N315" i="28"/>
  <c r="O315" i="28" s="1"/>
  <c r="P315" i="28" s="1"/>
  <c r="N313" i="28"/>
  <c r="O313" i="28" s="1"/>
  <c r="P313" i="28" s="1"/>
  <c r="N312" i="28"/>
  <c r="O312" i="28" s="1"/>
  <c r="P312" i="28" s="1"/>
  <c r="N311" i="28"/>
  <c r="N293" i="28"/>
  <c r="N294" i="28"/>
  <c r="O294" i="28" s="1"/>
  <c r="P294" i="28" s="1"/>
  <c r="N295" i="28"/>
  <c r="O295" i="28" s="1"/>
  <c r="P295" i="28" s="1"/>
  <c r="N296" i="28"/>
  <c r="O296" i="28" s="1"/>
  <c r="P296" i="28" s="1"/>
  <c r="N297" i="28"/>
  <c r="O297" i="28" s="1"/>
  <c r="P297" i="28" s="1"/>
  <c r="N298" i="28"/>
  <c r="O298" i="28" s="1"/>
  <c r="P298" i="28" s="1"/>
  <c r="N299" i="28"/>
  <c r="N300" i="28"/>
  <c r="O300" i="28" s="1"/>
  <c r="P300" i="28" s="1"/>
  <c r="N301" i="28"/>
  <c r="O301" i="28" s="1"/>
  <c r="P301" i="28" s="1"/>
  <c r="N302" i="28"/>
  <c r="N303" i="28"/>
  <c r="O303" i="28" s="1"/>
  <c r="P303" i="28" s="1"/>
  <c r="N304" i="28"/>
  <c r="O304" i="28" s="1"/>
  <c r="P304" i="28" s="1"/>
  <c r="N305" i="28"/>
  <c r="N306" i="28"/>
  <c r="O306" i="28" s="1"/>
  <c r="P306" i="28" s="1"/>
  <c r="N307" i="28"/>
  <c r="O307" i="28" s="1"/>
  <c r="P307" i="28" s="1"/>
  <c r="N308" i="28"/>
  <c r="N309" i="28"/>
  <c r="O309" i="28" s="1"/>
  <c r="P309" i="28" s="1"/>
  <c r="N292" i="28"/>
  <c r="O292" i="28" s="1"/>
  <c r="P292" i="28" s="1"/>
  <c r="N290" i="28"/>
  <c r="O290" i="28" s="1"/>
  <c r="P290" i="28" s="1"/>
  <c r="N289" i="28"/>
  <c r="O289" i="28" s="1"/>
  <c r="P289" i="28" s="1"/>
  <c r="N288" i="28"/>
  <c r="O288" i="28" s="1"/>
  <c r="P288" i="28" s="1"/>
  <c r="N285" i="28"/>
  <c r="O285" i="28" s="1"/>
  <c r="P285" i="28" s="1"/>
  <c r="N280" i="28"/>
  <c r="O280" i="28" s="1"/>
  <c r="P280" i="28" s="1"/>
  <c r="N279" i="28"/>
  <c r="O279" i="28" s="1"/>
  <c r="P279" i="28" s="1"/>
  <c r="N278" i="28"/>
  <c r="O278" i="28" s="1"/>
  <c r="P278" i="28" s="1"/>
  <c r="N282" i="28"/>
  <c r="N276" i="28"/>
  <c r="O276" i="28" s="1"/>
  <c r="P276" i="28" s="1"/>
  <c r="N275" i="28"/>
  <c r="O275" i="28" s="1"/>
  <c r="P275" i="28" s="1"/>
  <c r="N274" i="28"/>
  <c r="O274" i="28" s="1"/>
  <c r="P274" i="28" s="1"/>
  <c r="N273" i="28"/>
  <c r="O273" i="28" s="1"/>
  <c r="P273" i="28" s="1"/>
  <c r="N272" i="28"/>
  <c r="O272" i="28" s="1"/>
  <c r="P272" i="28" s="1"/>
  <c r="N271" i="28"/>
  <c r="O271" i="28" s="1"/>
  <c r="P271" i="28" s="1"/>
  <c r="N270" i="28"/>
  <c r="O270" i="28" s="1"/>
  <c r="P270" i="28" s="1"/>
  <c r="N269" i="28"/>
  <c r="O269" i="28" s="1"/>
  <c r="P269" i="28" s="1"/>
  <c r="N268" i="28"/>
  <c r="O268" i="28" s="1"/>
  <c r="P268" i="28" s="1"/>
  <c r="N267" i="28"/>
  <c r="O267" i="28" s="1"/>
  <c r="P267" i="28" s="1"/>
  <c r="N266" i="28"/>
  <c r="O266" i="28" s="1"/>
  <c r="P266" i="28" s="1"/>
  <c r="N265" i="28"/>
  <c r="O265" i="28" s="1"/>
  <c r="P265" i="28" s="1"/>
  <c r="N264" i="28"/>
  <c r="O264" i="28" s="1"/>
  <c r="P264" i="28" s="1"/>
  <c r="N263" i="28"/>
  <c r="O263" i="28" s="1"/>
  <c r="P263" i="28" s="1"/>
  <c r="N262" i="28"/>
  <c r="O262" i="28" s="1"/>
  <c r="P262" i="28" s="1"/>
  <c r="N261" i="28"/>
  <c r="N260" i="28"/>
  <c r="O260" i="28" s="1"/>
  <c r="P260" i="28" s="1"/>
  <c r="N259" i="28"/>
  <c r="O259" i="28" s="1"/>
  <c r="P259" i="28" s="1"/>
  <c r="N257" i="28"/>
  <c r="O257" i="28" s="1"/>
  <c r="P257" i="28" s="1"/>
  <c r="N258" i="28"/>
  <c r="O258" i="28" s="1"/>
  <c r="P258" i="28" s="1"/>
  <c r="N255" i="28"/>
  <c r="N254" i="28"/>
  <c r="O254" i="28" s="1"/>
  <c r="P254" i="28" s="1"/>
  <c r="N253" i="28"/>
  <c r="O253" i="28" s="1"/>
  <c r="P253" i="28" s="1"/>
  <c r="N251" i="28"/>
  <c r="O251" i="28" s="1"/>
  <c r="P251" i="28" s="1"/>
  <c r="N249" i="28"/>
  <c r="O249" i="28" s="1"/>
  <c r="P249" i="28" s="1"/>
  <c r="N246" i="28"/>
  <c r="O246" i="28" s="1"/>
  <c r="P246" i="28" s="1"/>
  <c r="N245" i="28"/>
  <c r="N244" i="28"/>
  <c r="O244" i="28" s="1"/>
  <c r="P244" i="28" s="1"/>
  <c r="N242" i="28"/>
  <c r="O242" i="28" s="1"/>
  <c r="P242" i="28" s="1"/>
  <c r="N241" i="28"/>
  <c r="O241" i="28" s="1"/>
  <c r="P241" i="28" s="1"/>
  <c r="N240" i="28"/>
  <c r="O240" i="28" s="1"/>
  <c r="P240" i="28" s="1"/>
  <c r="N238" i="28"/>
  <c r="O238" i="28" s="1"/>
  <c r="P238" i="28" s="1"/>
  <c r="N237" i="28"/>
  <c r="O237" i="28" s="1"/>
  <c r="P237" i="28" s="1"/>
  <c r="N236" i="28"/>
  <c r="O236" i="28" s="1"/>
  <c r="P236" i="28" s="1"/>
  <c r="N235" i="28"/>
  <c r="O235" i="28" s="1"/>
  <c r="P235" i="28" s="1"/>
  <c r="N234" i="28"/>
  <c r="O234" i="28" s="1"/>
  <c r="P234" i="28" s="1"/>
  <c r="N233" i="28"/>
  <c r="O233" i="28" s="1"/>
  <c r="P233" i="28" s="1"/>
  <c r="N232" i="28"/>
  <c r="O232" i="28" s="1"/>
  <c r="P232" i="28" s="1"/>
  <c r="N231" i="28"/>
  <c r="O231" i="28" s="1"/>
  <c r="P231" i="28" s="1"/>
  <c r="N230" i="28"/>
  <c r="N229" i="28"/>
  <c r="O229" i="28" s="1"/>
  <c r="P229" i="28" s="1"/>
  <c r="N226" i="28"/>
  <c r="O226" i="28" s="1"/>
  <c r="P226" i="28" s="1"/>
  <c r="N227" i="28"/>
  <c r="O227" i="28" s="1"/>
  <c r="P227" i="28" s="1"/>
  <c r="N228" i="28"/>
  <c r="O228" i="28" s="1"/>
  <c r="P228" i="28" s="1"/>
  <c r="N221" i="28"/>
  <c r="O221" i="28" s="1"/>
  <c r="P221" i="28" s="1"/>
  <c r="N225" i="28"/>
  <c r="O225" i="28" s="1"/>
  <c r="P225" i="28" s="1"/>
  <c r="N224" i="28"/>
  <c r="O224" i="28" s="1"/>
  <c r="P224" i="28" s="1"/>
  <c r="N223" i="28"/>
  <c r="N222" i="28"/>
  <c r="O222" i="28" s="1"/>
  <c r="P222" i="28" s="1"/>
  <c r="N218" i="28"/>
  <c r="O218" i="28" s="1"/>
  <c r="P218" i="28" s="1"/>
  <c r="N217" i="28"/>
  <c r="N216" i="28"/>
  <c r="O216" i="28" s="1"/>
  <c r="P216" i="28" s="1"/>
  <c r="N213" i="28"/>
  <c r="N210" i="28"/>
  <c r="O210" i="28" s="1"/>
  <c r="P210" i="28" s="1"/>
  <c r="N208" i="28"/>
  <c r="O208" i="28" s="1"/>
  <c r="P208" i="28" s="1"/>
  <c r="N207" i="28"/>
  <c r="O207" i="28" s="1"/>
  <c r="P207" i="28" s="1"/>
  <c r="N206" i="28"/>
  <c r="O206" i="28" s="1"/>
  <c r="P206" i="28" s="1"/>
  <c r="N190" i="28"/>
  <c r="O190" i="28" s="1"/>
  <c r="P190" i="28" s="1"/>
  <c r="N191" i="28"/>
  <c r="N192" i="28"/>
  <c r="O192" i="28" s="1"/>
  <c r="P192" i="28" s="1"/>
  <c r="N193" i="28"/>
  <c r="O193" i="28" s="1"/>
  <c r="P193" i="28" s="1"/>
  <c r="N194" i="28"/>
  <c r="O194" i="28" s="1"/>
  <c r="P194" i="28" s="1"/>
  <c r="N195" i="28"/>
  <c r="O195" i="28" s="1"/>
  <c r="P195" i="28" s="1"/>
  <c r="N196" i="28"/>
  <c r="O196" i="28" s="1"/>
  <c r="P196" i="28" s="1"/>
  <c r="N197" i="28"/>
  <c r="N198" i="28"/>
  <c r="O198" i="28" s="1"/>
  <c r="P198" i="28" s="1"/>
  <c r="N199" i="28"/>
  <c r="N200" i="28"/>
  <c r="O200" i="28" s="1"/>
  <c r="P200" i="28" s="1"/>
  <c r="N201" i="28"/>
  <c r="O201" i="28" s="1"/>
  <c r="P201" i="28" s="1"/>
  <c r="N202" i="28"/>
  <c r="O202" i="28" s="1"/>
  <c r="P202" i="28" s="1"/>
  <c r="N203" i="28"/>
  <c r="N204" i="28"/>
  <c r="O204" i="28" s="1"/>
  <c r="P204" i="28" s="1"/>
  <c r="N189" i="28"/>
  <c r="O189" i="28" s="1"/>
  <c r="P189" i="28" s="1"/>
  <c r="N187" i="28"/>
  <c r="N188" i="28"/>
  <c r="O188" i="28" s="1"/>
  <c r="P188" i="28" s="1"/>
  <c r="N185" i="28"/>
  <c r="N186" i="28"/>
  <c r="O186" i="28" s="1"/>
  <c r="P186" i="28" s="1"/>
  <c r="N183" i="28"/>
  <c r="O183" i="28" s="1"/>
  <c r="P183" i="28" s="1"/>
  <c r="N182" i="28"/>
  <c r="O182" i="28" s="1"/>
  <c r="P182" i="28" s="1"/>
  <c r="N181" i="28"/>
  <c r="N178" i="28"/>
  <c r="O178" i="28" s="1"/>
  <c r="P178" i="28" s="1"/>
  <c r="N176" i="28"/>
  <c r="O176" i="28" s="1"/>
  <c r="P176" i="28" s="1"/>
  <c r="N174" i="28"/>
  <c r="N172" i="28"/>
  <c r="N171" i="28"/>
  <c r="N170" i="28"/>
  <c r="O170" i="28" s="1"/>
  <c r="P170" i="28" s="1"/>
  <c r="N153" i="28"/>
  <c r="N152" i="28"/>
  <c r="O152" i="28" s="1"/>
  <c r="P152" i="28" s="1"/>
  <c r="N168" i="28"/>
  <c r="O168" i="28" s="1"/>
  <c r="P168" i="28" s="1"/>
  <c r="N167" i="28"/>
  <c r="O167" i="28" s="1"/>
  <c r="P167" i="28" s="1"/>
  <c r="N166" i="28"/>
  <c r="N165" i="28"/>
  <c r="N164" i="28"/>
  <c r="O164" i="28" s="1"/>
  <c r="P164" i="28" s="1"/>
  <c r="N163" i="28"/>
  <c r="O163" i="28" s="1"/>
  <c r="P163" i="28" s="1"/>
  <c r="N162" i="28"/>
  <c r="O162" i="28" s="1"/>
  <c r="P162" i="28" s="1"/>
  <c r="N161" i="28"/>
  <c r="O161" i="28" s="1"/>
  <c r="P161" i="28" s="1"/>
  <c r="N160" i="28"/>
  <c r="O160" i="28" s="1"/>
  <c r="P160" i="28" s="1"/>
  <c r="N159" i="28"/>
  <c r="N158" i="28"/>
  <c r="O158" i="28" s="1"/>
  <c r="P158" i="28" s="1"/>
  <c r="N157" i="28"/>
  <c r="O157" i="28" s="1"/>
  <c r="P157" i="28" s="1"/>
  <c r="N156" i="28"/>
  <c r="O156" i="28" s="1"/>
  <c r="P156" i="28" s="1"/>
  <c r="N155" i="28"/>
  <c r="O155" i="28" s="1"/>
  <c r="P155" i="28" s="1"/>
  <c r="N154" i="28"/>
  <c r="O154" i="28" s="1"/>
  <c r="P154" i="28" s="1"/>
  <c r="N151" i="28"/>
  <c r="O151" i="28" s="1"/>
  <c r="P151" i="28" s="1"/>
  <c r="N150" i="28"/>
  <c r="O150" i="28" s="1"/>
  <c r="P150" i="28" s="1"/>
  <c r="N148" i="28"/>
  <c r="N147" i="28"/>
  <c r="N146" i="28"/>
  <c r="O146" i="28" s="1"/>
  <c r="P146" i="28" s="1"/>
  <c r="N143" i="28"/>
  <c r="N140" i="28"/>
  <c r="N138" i="28"/>
  <c r="O138" i="28" s="1"/>
  <c r="P138" i="28" s="1"/>
  <c r="N137" i="28"/>
  <c r="O137" i="28" s="1"/>
  <c r="P137" i="28" s="1"/>
  <c r="N136" i="28"/>
  <c r="N118" i="28"/>
  <c r="N119" i="28"/>
  <c r="O119" i="28" s="1"/>
  <c r="P119" i="28" s="1"/>
  <c r="N120" i="28"/>
  <c r="O120" i="28" s="1"/>
  <c r="P120" i="28" s="1"/>
  <c r="N121" i="28"/>
  <c r="N122" i="28"/>
  <c r="N123" i="28"/>
  <c r="O123" i="28" s="1"/>
  <c r="P123" i="28" s="1"/>
  <c r="N124" i="28"/>
  <c r="N125" i="28"/>
  <c r="O125" i="28" s="1"/>
  <c r="P125" i="28" s="1"/>
  <c r="N126" i="28"/>
  <c r="O126" i="28" s="1"/>
  <c r="P126" i="28" s="1"/>
  <c r="N127" i="28"/>
  <c r="N128" i="28"/>
  <c r="N129" i="28"/>
  <c r="O129" i="28" s="1"/>
  <c r="P129" i="28" s="1"/>
  <c r="N130" i="28"/>
  <c r="O130" i="28" s="1"/>
  <c r="P130" i="28" s="1"/>
  <c r="N131" i="28"/>
  <c r="N132" i="28"/>
  <c r="O132" i="28" s="1"/>
  <c r="P132" i="28" s="1"/>
  <c r="N133" i="28"/>
  <c r="N134" i="28"/>
  <c r="O134" i="28" s="1"/>
  <c r="P134" i="28" s="1"/>
  <c r="N117" i="28"/>
  <c r="N114" i="28"/>
  <c r="O114" i="28" s="1"/>
  <c r="P114" i="28" s="1"/>
  <c r="N113" i="28"/>
  <c r="O113" i="28" s="1"/>
  <c r="P113" i="28" s="1"/>
  <c r="N112" i="28"/>
  <c r="N110" i="28"/>
  <c r="O110" i="28" s="1"/>
  <c r="P110" i="28" s="1"/>
  <c r="N108" i="28"/>
  <c r="N105" i="28"/>
  <c r="O105" i="28" s="1"/>
  <c r="P105" i="28" s="1"/>
  <c r="N103" i="28"/>
  <c r="N102" i="28"/>
  <c r="O102" i="28" s="1"/>
  <c r="P102" i="28" s="1"/>
  <c r="N101" i="28"/>
  <c r="N86" i="28"/>
  <c r="N87" i="28"/>
  <c r="O87" i="28" s="1"/>
  <c r="P87" i="28" s="1"/>
  <c r="N88" i="28"/>
  <c r="O88" i="28" s="1"/>
  <c r="P88" i="28" s="1"/>
  <c r="N89" i="28"/>
  <c r="N90" i="28"/>
  <c r="O90" i="28" s="1"/>
  <c r="P90" i="28" s="1"/>
  <c r="N91" i="28"/>
  <c r="N92" i="28"/>
  <c r="N93" i="28"/>
  <c r="N94" i="28"/>
  <c r="O94" i="28" s="1"/>
  <c r="P94" i="28" s="1"/>
  <c r="N95" i="28"/>
  <c r="N96" i="28"/>
  <c r="N97" i="28"/>
  <c r="N98" i="28"/>
  <c r="N99" i="28"/>
  <c r="N85" i="28"/>
  <c r="N84" i="28"/>
  <c r="N83" i="28"/>
  <c r="N82" i="28"/>
  <c r="O82" i="28" s="1"/>
  <c r="P82" i="28" s="1"/>
  <c r="N79" i="28"/>
  <c r="N78" i="28"/>
  <c r="N77" i="28"/>
  <c r="N74" i="28"/>
  <c r="N72" i="28"/>
  <c r="O72" i="28" s="1"/>
  <c r="P72" i="28" s="1"/>
  <c r="N70" i="28"/>
  <c r="N68" i="28"/>
  <c r="O68" i="28" s="1"/>
  <c r="P68" i="28" s="1"/>
  <c r="N67" i="28"/>
  <c r="N66" i="28"/>
  <c r="O128" i="28" l="1"/>
  <c r="P128" i="28" s="1"/>
  <c r="O165" i="28"/>
  <c r="P165" i="28" s="1"/>
  <c r="O230" i="28"/>
  <c r="P230" i="28" s="1"/>
  <c r="O311" i="28"/>
  <c r="P311" i="28" s="1"/>
  <c r="O245" i="28"/>
  <c r="P245" i="28" s="1"/>
  <c r="O98" i="28"/>
  <c r="P98" i="28" s="1"/>
  <c r="O85" i="28"/>
  <c r="P85" i="28" s="1"/>
  <c r="O166" i="28"/>
  <c r="P166" i="28" s="1"/>
  <c r="O331" i="28"/>
  <c r="P331" i="28" s="1"/>
  <c r="O377" i="28"/>
  <c r="P377" i="28" s="1"/>
  <c r="O70" i="28"/>
  <c r="P70" i="28" s="1"/>
  <c r="O191" i="28"/>
  <c r="P191" i="28" s="1"/>
  <c r="O112" i="28"/>
  <c r="P112" i="28" s="1"/>
  <c r="O74" i="28"/>
  <c r="P74" i="28" s="1"/>
  <c r="O153" i="28"/>
  <c r="P153" i="28" s="1"/>
  <c r="O199" i="28"/>
  <c r="P199" i="28" s="1"/>
  <c r="O299" i="28"/>
  <c r="P299" i="28" s="1"/>
  <c r="O127" i="28"/>
  <c r="P127" i="28" s="1"/>
  <c r="O282" i="28"/>
  <c r="P282" i="28" s="1"/>
  <c r="O84" i="28"/>
  <c r="P84" i="28" s="1"/>
  <c r="O203" i="28"/>
  <c r="P203" i="28" s="1"/>
  <c r="O302" i="28"/>
  <c r="P302" i="28" s="1"/>
  <c r="O101" i="28"/>
  <c r="P101" i="28" s="1"/>
  <c r="O124" i="28"/>
  <c r="P124" i="28" s="1"/>
  <c r="O181" i="28"/>
  <c r="P181" i="28" s="1"/>
  <c r="O96" i="28"/>
  <c r="P96" i="28" s="1"/>
  <c r="O117" i="28"/>
  <c r="P117" i="28" s="1"/>
  <c r="O77" i="28"/>
  <c r="P77" i="28" s="1"/>
  <c r="O133" i="28"/>
  <c r="P133" i="28" s="1"/>
  <c r="O121" i="28"/>
  <c r="P121" i="28" s="1"/>
  <c r="O171" i="28"/>
  <c r="P171" i="28" s="1"/>
  <c r="O197" i="28"/>
  <c r="P197" i="28" s="1"/>
  <c r="O319" i="28"/>
  <c r="P319" i="28" s="1"/>
  <c r="O340" i="28"/>
  <c r="P340" i="28" s="1"/>
  <c r="O328" i="28"/>
  <c r="P328" i="28" s="1"/>
  <c r="O357" i="28"/>
  <c r="P357" i="28" s="1"/>
  <c r="O89" i="28"/>
  <c r="P89" i="28" s="1"/>
  <c r="O99" i="28"/>
  <c r="P99" i="28" s="1"/>
  <c r="O86" i="28"/>
  <c r="P86" i="28" s="1"/>
  <c r="O103" i="28"/>
  <c r="P103" i="28" s="1"/>
  <c r="O122" i="28"/>
  <c r="P122" i="28" s="1"/>
  <c r="O78" i="28"/>
  <c r="P78" i="28" s="1"/>
  <c r="O93" i="28"/>
  <c r="P93" i="28" s="1"/>
  <c r="O172" i="28"/>
  <c r="P172" i="28" s="1"/>
  <c r="O185" i="28"/>
  <c r="P185" i="28" s="1"/>
  <c r="O308" i="28"/>
  <c r="P308" i="28" s="1"/>
  <c r="O348" i="28"/>
  <c r="P348" i="28" s="1"/>
  <c r="O261" i="28"/>
  <c r="P261" i="28" s="1"/>
  <c r="O97" i="28"/>
  <c r="P97" i="28" s="1"/>
  <c r="O223" i="28"/>
  <c r="P223" i="28" s="1"/>
  <c r="O143" i="28"/>
  <c r="P143" i="28" s="1"/>
  <c r="O159" i="28"/>
  <c r="P159" i="28" s="1"/>
  <c r="O66" i="28"/>
  <c r="P66" i="28" s="1"/>
  <c r="O79" i="28"/>
  <c r="P79" i="28" s="1"/>
  <c r="O92" i="28"/>
  <c r="P92" i="28" s="1"/>
  <c r="O131" i="28"/>
  <c r="P131" i="28" s="1"/>
  <c r="O147" i="28"/>
  <c r="P147" i="28" s="1"/>
  <c r="O174" i="28"/>
  <c r="P174" i="28" s="1"/>
  <c r="O213" i="28"/>
  <c r="P213" i="28" s="1"/>
  <c r="O255" i="28"/>
  <c r="P255" i="28" s="1"/>
  <c r="O369" i="28"/>
  <c r="P369" i="28" s="1"/>
  <c r="O140" i="28"/>
  <c r="P140" i="28" s="1"/>
  <c r="O91" i="28"/>
  <c r="P91" i="28" s="1"/>
  <c r="O118" i="28"/>
  <c r="P118" i="28" s="1"/>
  <c r="O148" i="28"/>
  <c r="P148" i="28" s="1"/>
  <c r="O187" i="28"/>
  <c r="P187" i="28" s="1"/>
  <c r="O322" i="28"/>
  <c r="P322" i="28" s="1"/>
  <c r="O217" i="28"/>
  <c r="P217" i="28" s="1"/>
  <c r="O334" i="28"/>
  <c r="P334" i="28" s="1"/>
  <c r="O95" i="28"/>
  <c r="P95" i="28" s="1"/>
  <c r="O67" i="28"/>
  <c r="P67" i="28" s="1"/>
  <c r="O108" i="28"/>
  <c r="P108" i="28" s="1"/>
  <c r="O83" i="28"/>
  <c r="P83" i="28" s="1"/>
  <c r="O136" i="28"/>
  <c r="P136" i="28" s="1"/>
  <c r="O305" i="28"/>
  <c r="P305" i="28" s="1"/>
  <c r="O293" i="28"/>
  <c r="P293" i="28" s="1"/>
  <c r="O346" i="28"/>
  <c r="P346" i="28" s="1"/>
  <c r="N49" i="28"/>
  <c r="N64" i="28"/>
  <c r="N63" i="28"/>
  <c r="N62" i="28"/>
  <c r="O62" i="28" s="1"/>
  <c r="P62" i="28" s="1"/>
  <c r="N61" i="28"/>
  <c r="N60" i="28"/>
  <c r="N59" i="28"/>
  <c r="N58" i="28"/>
  <c r="N57" i="28"/>
  <c r="N56" i="28"/>
  <c r="O56" i="28" s="1"/>
  <c r="P56" i="28" s="1"/>
  <c r="N55" i="28"/>
  <c r="N54" i="28"/>
  <c r="N53" i="28"/>
  <c r="N52" i="28"/>
  <c r="N51" i="28"/>
  <c r="N50" i="28"/>
  <c r="O50" i="28" s="1"/>
  <c r="P50" i="28" s="1"/>
  <c r="N48" i="28"/>
  <c r="N47" i="28"/>
  <c r="N44" i="28"/>
  <c r="O44" i="28" s="1"/>
  <c r="P44" i="28" s="1"/>
  <c r="N43" i="28"/>
  <c r="N42" i="28"/>
  <c r="N39" i="28"/>
  <c r="N34" i="28"/>
  <c r="N33" i="28"/>
  <c r="N36" i="28"/>
  <c r="O55" i="28" l="1"/>
  <c r="P55" i="28" s="1"/>
  <c r="O59" i="28"/>
  <c r="P59" i="28" s="1"/>
  <c r="O57" i="28"/>
  <c r="P57" i="28" s="1"/>
  <c r="O43" i="28"/>
  <c r="P43" i="28" s="1"/>
  <c r="O54" i="28"/>
  <c r="P54" i="28" s="1"/>
  <c r="O47" i="28"/>
  <c r="P47" i="28" s="1"/>
  <c r="O58" i="28"/>
  <c r="P58" i="28" s="1"/>
  <c r="O60" i="28"/>
  <c r="P60" i="28" s="1"/>
  <c r="O48" i="28"/>
  <c r="P48" i="28" s="1"/>
  <c r="O39" i="28"/>
  <c r="P39" i="28" s="1"/>
  <c r="O42" i="28"/>
  <c r="P42" i="28" s="1"/>
  <c r="O36" i="28"/>
  <c r="P36" i="28" s="1"/>
  <c r="O51" i="28"/>
  <c r="P51" i="28" s="1"/>
  <c r="O33" i="28"/>
  <c r="P33" i="28" s="1"/>
  <c r="O61" i="28"/>
  <c r="P61" i="28" s="1"/>
  <c r="O63" i="28"/>
  <c r="P63" i="28" s="1"/>
  <c r="O52" i="28"/>
  <c r="P52" i="28" s="1"/>
  <c r="O64" i="28"/>
  <c r="P64" i="28" s="1"/>
  <c r="O34" i="28"/>
  <c r="P34" i="28" s="1"/>
  <c r="O53" i="28"/>
  <c r="P53" i="28" s="1"/>
  <c r="O49" i="28"/>
  <c r="P49" i="28" s="1"/>
  <c r="N540" i="28"/>
  <c r="P540" i="28" s="1"/>
  <c r="N541" i="28"/>
  <c r="P541" i="28" s="1"/>
  <c r="N542" i="28"/>
  <c r="N543" i="28"/>
  <c r="P543" i="28" s="1"/>
  <c r="N539" i="28"/>
  <c r="N536" i="28"/>
  <c r="P536" i="28" s="1"/>
  <c r="N535" i="28"/>
  <c r="N530" i="28"/>
  <c r="N531" i="28"/>
  <c r="P531" i="28" s="1"/>
  <c r="N532" i="28"/>
  <c r="P532" i="28" s="1"/>
  <c r="N533" i="28"/>
  <c r="P533" i="28" s="1"/>
  <c r="N534" i="28"/>
  <c r="P534" i="28" s="1"/>
  <c r="N537" i="28"/>
  <c r="P537" i="28" s="1"/>
  <c r="N529" i="28"/>
  <c r="O530" i="28" l="1"/>
  <c r="P529" i="28"/>
  <c r="N528" i="28"/>
  <c r="O535" i="28"/>
  <c r="P535" i="28" s="1"/>
  <c r="P539" i="28"/>
  <c r="N538" i="28"/>
  <c r="O542" i="28"/>
  <c r="N523" i="28"/>
  <c r="P523" i="28" s="1"/>
  <c r="N524" i="28"/>
  <c r="P524" i="28" s="1"/>
  <c r="N525" i="28"/>
  <c r="N526" i="28"/>
  <c r="N527" i="28"/>
  <c r="P527" i="28" s="1"/>
  <c r="N522" i="28"/>
  <c r="P542" i="28" l="1"/>
  <c r="O538" i="28"/>
  <c r="P538" i="28" s="1"/>
  <c r="P530" i="28"/>
  <c r="O528" i="28"/>
  <c r="P528" i="28" s="1"/>
  <c r="N521" i="28"/>
  <c r="N548" i="28" s="1"/>
  <c r="P522" i="28"/>
  <c r="O526" i="28"/>
  <c r="P526" i="28" s="1"/>
  <c r="O525" i="28"/>
  <c r="N220" i="28"/>
  <c r="O220" i="28" s="1"/>
  <c r="P220" i="28" s="1"/>
  <c r="N116" i="28"/>
  <c r="N81" i="28"/>
  <c r="O81" i="28" s="1"/>
  <c r="P81" i="28" s="1"/>
  <c r="N46" i="28"/>
  <c r="P525" i="28" l="1"/>
  <c r="O521" i="28"/>
  <c r="O548" i="28" s="1"/>
  <c r="O46" i="28"/>
  <c r="P46" i="28" s="1"/>
  <c r="O116" i="28"/>
  <c r="P116" i="28" s="1"/>
  <c r="N469" i="28"/>
  <c r="P521" i="28" l="1"/>
  <c r="N465" i="28"/>
  <c r="O465" i="28" s="1"/>
  <c r="P465" i="28" s="1"/>
  <c r="O469" i="28"/>
  <c r="P469" i="28" s="1"/>
  <c r="N486" i="28"/>
  <c r="N485" i="28"/>
  <c r="O485" i="28" s="1"/>
  <c r="P485" i="28" s="1"/>
  <c r="N484" i="28"/>
  <c r="N483" i="28"/>
  <c r="O483" i="28" s="1"/>
  <c r="P483" i="28" s="1"/>
  <c r="N482" i="28"/>
  <c r="O482" i="28" s="1"/>
  <c r="P482" i="28" s="1"/>
  <c r="N481" i="28"/>
  <c r="O481" i="28" s="1"/>
  <c r="P481" i="28" s="1"/>
  <c r="N480" i="28"/>
  <c r="N451" i="28"/>
  <c r="O451" i="28" s="1"/>
  <c r="P451" i="28" s="1"/>
  <c r="N446" i="28"/>
  <c r="O446" i="28" s="1"/>
  <c r="P446" i="28" s="1"/>
  <c r="N417" i="28"/>
  <c r="O417" i="28" s="1"/>
  <c r="P417" i="28" s="1"/>
  <c r="N414" i="28"/>
  <c r="N403" i="28"/>
  <c r="O403" i="28" s="1"/>
  <c r="P403" i="28" s="1"/>
  <c r="N400" i="28"/>
  <c r="N384" i="28"/>
  <c r="N381" i="28"/>
  <c r="O381" i="28" s="1"/>
  <c r="P381" i="28" s="1"/>
  <c r="N378" i="28"/>
  <c r="O378" i="28" s="1"/>
  <c r="P378" i="28" s="1"/>
  <c r="N375" i="28"/>
  <c r="O375" i="28" s="1"/>
  <c r="P375" i="28" s="1"/>
  <c r="N353" i="28"/>
  <c r="N349" i="28"/>
  <c r="N325" i="28"/>
  <c r="O325" i="28" s="1"/>
  <c r="P325" i="28" s="1"/>
  <c r="N320" i="28"/>
  <c r="O320" i="28" s="1"/>
  <c r="P320" i="28" s="1"/>
  <c r="N316" i="28"/>
  <c r="O316" i="28" s="1"/>
  <c r="P316" i="28" s="1"/>
  <c r="N291" i="28"/>
  <c r="O291" i="28" s="1"/>
  <c r="P291" i="28" s="1"/>
  <c r="N286" i="28"/>
  <c r="O286" i="28" s="1"/>
  <c r="P286" i="28" s="1"/>
  <c r="N283" i="28"/>
  <c r="N256" i="28"/>
  <c r="O256" i="28" s="1"/>
  <c r="P256" i="28" s="1"/>
  <c r="N250" i="28"/>
  <c r="O250" i="28" s="1"/>
  <c r="P250" i="28" s="1"/>
  <c r="N247" i="28"/>
  <c r="N219" i="28"/>
  <c r="N214" i="28"/>
  <c r="O214" i="28" s="1"/>
  <c r="P214" i="28" s="1"/>
  <c r="N211" i="28"/>
  <c r="O211" i="28" s="1"/>
  <c r="P211" i="28" s="1"/>
  <c r="N184" i="28"/>
  <c r="O184" i="28" s="1"/>
  <c r="P184" i="28" s="1"/>
  <c r="N179" i="28"/>
  <c r="N175" i="28"/>
  <c r="N149" i="28"/>
  <c r="O149" i="28" s="1"/>
  <c r="P149" i="28" s="1"/>
  <c r="N144" i="28"/>
  <c r="O144" i="28" s="1"/>
  <c r="P144" i="28" s="1"/>
  <c r="N141" i="28"/>
  <c r="N115" i="28"/>
  <c r="N109" i="28"/>
  <c r="N106" i="28"/>
  <c r="N80" i="28"/>
  <c r="N75" i="28"/>
  <c r="O75" i="28" s="1"/>
  <c r="P75" i="28" s="1"/>
  <c r="N71" i="28"/>
  <c r="N45" i="28"/>
  <c r="N40" i="28"/>
  <c r="N37" i="28"/>
  <c r="N516" i="28"/>
  <c r="N514" i="28"/>
  <c r="O219" i="28" l="1"/>
  <c r="P219" i="28" s="1"/>
  <c r="N239" i="28"/>
  <c r="O239" i="28" s="1"/>
  <c r="P239" i="28" s="1"/>
  <c r="O247" i="28"/>
  <c r="P247" i="28" s="1"/>
  <c r="O115" i="28"/>
  <c r="P115" i="28" s="1"/>
  <c r="O514" i="28"/>
  <c r="P514" i="28" s="1"/>
  <c r="N511" i="28"/>
  <c r="O511" i="28" s="1"/>
  <c r="P511" i="28" s="1"/>
  <c r="N345" i="28"/>
  <c r="O349" i="28"/>
  <c r="P349" i="28" s="1"/>
  <c r="O80" i="28"/>
  <c r="P80" i="28" s="1"/>
  <c r="O109" i="28"/>
  <c r="P109" i="28" s="1"/>
  <c r="O384" i="28"/>
  <c r="P384" i="28" s="1"/>
  <c r="N277" i="28"/>
  <c r="O283" i="28"/>
  <c r="P283" i="28" s="1"/>
  <c r="N515" i="28"/>
  <c r="O515" i="28" s="1"/>
  <c r="P515" i="28" s="1"/>
  <c r="O516" i="28"/>
  <c r="P516" i="28" s="1"/>
  <c r="O414" i="28"/>
  <c r="P414" i="28" s="1"/>
  <c r="O486" i="28"/>
  <c r="P486" i="28" s="1"/>
  <c r="O353" i="28"/>
  <c r="P353" i="28" s="1"/>
  <c r="O480" i="28"/>
  <c r="P480" i="28" s="1"/>
  <c r="N135" i="28"/>
  <c r="O135" i="28" s="1"/>
  <c r="P135" i="28" s="1"/>
  <c r="O141" i="28"/>
  <c r="P141" i="28" s="1"/>
  <c r="N395" i="28"/>
  <c r="O395" i="28" s="1"/>
  <c r="P395" i="28" s="1"/>
  <c r="O400" i="28"/>
  <c r="P400" i="28" s="1"/>
  <c r="N169" i="28"/>
  <c r="O169" i="28" s="1"/>
  <c r="P169" i="28" s="1"/>
  <c r="O175" i="28"/>
  <c r="P175" i="28" s="1"/>
  <c r="O45" i="28"/>
  <c r="P45" i="28" s="1"/>
  <c r="O71" i="28"/>
  <c r="P71" i="28" s="1"/>
  <c r="N100" i="28"/>
  <c r="O100" i="28" s="1"/>
  <c r="P100" i="28" s="1"/>
  <c r="O106" i="28"/>
  <c r="P106" i="28" s="1"/>
  <c r="O484" i="28"/>
  <c r="P484" i="28" s="1"/>
  <c r="N31" i="28"/>
  <c r="O37" i="28"/>
  <c r="P37" i="28" s="1"/>
  <c r="O40" i="28"/>
  <c r="P40" i="28" s="1"/>
  <c r="O179" i="28"/>
  <c r="P179" i="28" s="1"/>
  <c r="N409" i="28"/>
  <c r="O409" i="28" s="1"/>
  <c r="P409" i="28" s="1"/>
  <c r="N479" i="28"/>
  <c r="O479" i="28" s="1"/>
  <c r="P479" i="28" s="1"/>
  <c r="N440" i="28"/>
  <c r="O440" i="28" s="1"/>
  <c r="P440" i="28" s="1"/>
  <c r="N370" i="28"/>
  <c r="O370" i="28" s="1"/>
  <c r="P370" i="28" s="1"/>
  <c r="N310" i="28"/>
  <c r="O310" i="28" s="1"/>
  <c r="P310" i="28" s="1"/>
  <c r="N205" i="28"/>
  <c r="N65" i="28"/>
  <c r="E14" i="3"/>
  <c r="F14" i="3" s="1"/>
  <c r="E13" i="3"/>
  <c r="F13" i="3" s="1"/>
  <c r="E12" i="3"/>
  <c r="F12" i="3" s="1"/>
  <c r="E9" i="3"/>
  <c r="G9" i="3" s="1"/>
  <c r="E8" i="3"/>
  <c r="F8" i="3" s="1"/>
  <c r="E7" i="3"/>
  <c r="F7" i="3" s="1"/>
  <c r="E6" i="3"/>
  <c r="F6" i="3" s="1"/>
  <c r="E5" i="3"/>
  <c r="F5" i="3" s="1"/>
  <c r="E4" i="3"/>
  <c r="F4" i="3" s="1"/>
  <c r="P548" i="28"/>
  <c r="G23" i="14"/>
  <c r="G22" i="14"/>
  <c r="G21" i="14"/>
  <c r="G20" i="14"/>
  <c r="G19" i="14"/>
  <c r="G18" i="14"/>
  <c r="G17" i="14"/>
  <c r="G16" i="14"/>
  <c r="G15" i="14"/>
  <c r="G14" i="14"/>
  <c r="G23" i="22"/>
  <c r="G22" i="22"/>
  <c r="G21" i="22"/>
  <c r="G20" i="22"/>
  <c r="G19" i="22"/>
  <c r="M18" i="22"/>
  <c r="G18" i="22"/>
  <c r="G17" i="22"/>
  <c r="G16" i="22"/>
  <c r="M15" i="22"/>
  <c r="J15" i="22"/>
  <c r="G15" i="22"/>
  <c r="M14" i="22"/>
  <c r="J14" i="22"/>
  <c r="G14" i="22"/>
  <c r="M13" i="22"/>
  <c r="J13" i="22"/>
  <c r="M12" i="22"/>
  <c r="J12" i="22"/>
  <c r="M11" i="22"/>
  <c r="J11" i="22"/>
  <c r="M10" i="22"/>
  <c r="J10" i="22"/>
  <c r="M9" i="22"/>
  <c r="J9" i="22"/>
  <c r="M8" i="22"/>
  <c r="J8" i="22"/>
  <c r="M7" i="22"/>
  <c r="J7" i="22"/>
  <c r="M6" i="22"/>
  <c r="M16" i="22" s="1"/>
  <c r="J6" i="22"/>
  <c r="G24" i="14" l="1"/>
  <c r="G27" i="14" s="1"/>
  <c r="G29" i="14" s="1"/>
  <c r="G24" i="22"/>
  <c r="G27" i="22" s="1"/>
  <c r="G29" i="22" s="1"/>
  <c r="N30" i="28"/>
  <c r="N519" i="28" s="1"/>
  <c r="O277" i="28"/>
  <c r="P277" i="28" s="1"/>
  <c r="O345" i="28"/>
  <c r="P345" i="28" s="1"/>
  <c r="O65" i="28"/>
  <c r="P65" i="28" s="1"/>
  <c r="O205" i="28"/>
  <c r="P205" i="28" s="1"/>
  <c r="O31" i="28"/>
  <c r="P31" i="28" s="1"/>
  <c r="F9" i="3"/>
  <c r="O30" i="28" l="1"/>
  <c r="P30" i="28" l="1"/>
  <c r="P519" i="28" s="1"/>
  <c r="O519" i="28"/>
</calcChain>
</file>

<file path=xl/sharedStrings.xml><?xml version="1.0" encoding="utf-8"?>
<sst xmlns="http://schemas.openxmlformats.org/spreadsheetml/2006/main" count="3669" uniqueCount="989">
  <si>
    <t>№ п.п.</t>
  </si>
  <si>
    <t xml:space="preserve">Перечень выполняемых работ </t>
  </si>
  <si>
    <t>Исполнитель</t>
  </si>
  <si>
    <t>должность</t>
  </si>
  <si>
    <t xml:space="preserve">Главный специалист    </t>
  </si>
  <si>
    <t xml:space="preserve">Ведущий специалист  </t>
  </si>
  <si>
    <t xml:space="preserve">Специалист      </t>
  </si>
  <si>
    <t xml:space="preserve">Системный архитектор             </t>
  </si>
  <si>
    <t>Итого заработной платы, (руб.)</t>
  </si>
  <si>
    <t xml:space="preserve"> </t>
  </si>
  <si>
    <t>2. Расчет стоимости выполнения работ</t>
  </si>
  <si>
    <t>2.1 Процент заработной платы в составе себестоимости, %</t>
  </si>
  <si>
    <t>2.2 Себестоимость работ, (руб.)</t>
  </si>
  <si>
    <t>2.3 Уровень рентабельности, %</t>
  </si>
  <si>
    <t>калькулятор</t>
  </si>
  <si>
    <t>справка ФОТ</t>
  </si>
  <si>
    <t>Линейный руководитель (начальник отдела/департамента ИБ)</t>
  </si>
  <si>
    <t>руководитель проекта</t>
  </si>
  <si>
    <t>системный архитектор</t>
  </si>
  <si>
    <t>архитектор сети</t>
  </si>
  <si>
    <t>специалист Cisco</t>
  </si>
  <si>
    <t>сервис-менеджер по информационным системам</t>
  </si>
  <si>
    <t xml:space="preserve">Технический писатель/оформитель  </t>
  </si>
  <si>
    <t>менеджер качества</t>
  </si>
  <si>
    <t>специалист по оборудованию НР</t>
  </si>
  <si>
    <t>архитектор виртуальной инфраструктуры</t>
  </si>
  <si>
    <t>администратор проекта</t>
  </si>
  <si>
    <t>ООО "РусГидро ИТ сервис"</t>
  </si>
  <si>
    <t xml:space="preserve">Наименование предприятия, здания,
сооружения, стадии проектирования, этапа, вида проектных или изыскательских работ:   </t>
  </si>
  <si>
    <t>Наименование проектной (изыскательской) организации:</t>
  </si>
  <si>
    <t>Наименование организации Заказчика:</t>
  </si>
  <si>
    <t>1. Расчет заработной платы</t>
  </si>
  <si>
    <t>руб.</t>
  </si>
  <si>
    <t>Количество человеко-дней</t>
  </si>
  <si>
    <t>Средняя оплата труда за 1 день</t>
  </si>
  <si>
    <t>Оплата труда (всего)</t>
  </si>
  <si>
    <t>количество</t>
  </si>
  <si>
    <t>(сумма прописью)</t>
  </si>
  <si>
    <t>Итого, (руб.), без НДС:</t>
  </si>
  <si>
    <t>Е.В. Смирнова</t>
  </si>
  <si>
    <t>Смета № 12-01</t>
  </si>
  <si>
    <t>1</t>
  </si>
  <si>
    <t>Приложение № 1 к Сводному сметному расчету</t>
  </si>
  <si>
    <t>Приложение № 2 к Сводному сметному расчету</t>
  </si>
  <si>
    <t>Ведущий эксперт (технический писатель)</t>
  </si>
  <si>
    <t>Главный эксперт УЭСПД</t>
  </si>
  <si>
    <t>Ведущий эксперт ОСЗИ</t>
  </si>
  <si>
    <t>Проверил: Начальник управления организационного сопровождения ООО "РусГидро ИТ сервис"</t>
  </si>
  <si>
    <t>Разработка рабочей документации.</t>
  </si>
  <si>
    <t>Разработка рабочей документации на ПОБИ:
Ведомость рабочей документации;
Программа и методика испытаний;
План производства работ;
Логическая схема организации сети уровня L2;
Логическая схема организации сети уровня L3;
План расположения оборудования и проводок;
Таблица соединений и подключений;
Чертеж установки технических средств в шкафах;
Спецификация оборудования и ПО;
Акт выполненных работ в рамках этапа.</t>
  </si>
  <si>
    <t>Руководитель проекта</t>
  </si>
  <si>
    <t>Главный инженер проекта</t>
  </si>
  <si>
    <t>Начальник отдела СЗИ</t>
  </si>
  <si>
    <t>Главный эксперт ОСЗИ</t>
  </si>
  <si>
    <t>Главный эксперт ОСЗИ АльфаДок</t>
  </si>
  <si>
    <t>Начальник УЭСПД</t>
  </si>
  <si>
    <t xml:space="preserve">Ведущий эксперт </t>
  </si>
  <si>
    <t>шт</t>
  </si>
  <si>
    <t>Смета № 12-02</t>
  </si>
  <si>
    <t>Предпроектное обследование. Разработка проектной документации.</t>
  </si>
  <si>
    <t>Отчет о предпроектном обследовании.
Техническое задание на проектирование.
Проектная документация в составе:
-Ведомость технического проекта;
-Пояснительная записка к техническому проекту;
-Описание комплекса технических средств;
-Структурная схема комплекса программных и программно-аппаратных средств;
-Схема функциональной структуры;
-Ведомость оборудования и ПО.
Акт выполненных работ в рамках этапа.</t>
  </si>
  <si>
    <t>16 месяцев проект</t>
  </si>
  <si>
    <t>Колодеца Е.В.</t>
  </si>
  <si>
    <t>Цвилев А.С.</t>
  </si>
  <si>
    <t>Беленикин С.Ю.</t>
  </si>
  <si>
    <t>Храпов В.</t>
  </si>
  <si>
    <t>Ханмагомедов А.Х.</t>
  </si>
  <si>
    <t>Белев Д.В.</t>
  </si>
  <si>
    <t>Решетников А.О.</t>
  </si>
  <si>
    <t>Цакоев З.Д.</t>
  </si>
  <si>
    <t>Вантеев С.А.</t>
  </si>
  <si>
    <t>Проверка</t>
  </si>
  <si>
    <t>Д.С. Барков</t>
  </si>
  <si>
    <t>Барков Д.С.</t>
  </si>
  <si>
    <t>Составил:   Ведущий специалист УОС  ООО «РусГидро ИТ сервис»</t>
  </si>
  <si>
    <t>Создание подсистемы безопасности автоматизированной системы управления технологическим процессом Чирюртской ГЭС</t>
  </si>
  <si>
    <t>Девятьсот шестнадцать тысяч пятьсот шестьдесят шесть рублей 00 копеек (без НДС)</t>
  </si>
  <si>
    <t>Один миллион двести двадцать шесть тысяч семьсот семьдесят четыре рубля 00 копеек (без НДС)</t>
  </si>
  <si>
    <t>компл</t>
  </si>
  <si>
    <t>Цена за единицу,
руб. без НДС</t>
  </si>
  <si>
    <t>№ партии</t>
  </si>
  <si>
    <t>№ поз.</t>
  </si>
  <si>
    <t>Единица измерения</t>
  </si>
  <si>
    <t>Количество</t>
  </si>
  <si>
    <t>м</t>
  </si>
  <si>
    <t>Наименование обоудования / ПО
с указанием Технических характеристик (описание)</t>
  </si>
  <si>
    <t>Артикул, тип, марка / Каталожный номер ПО</t>
  </si>
  <si>
    <t>СПЕЦИФИКАЦИЯ ПОСТАВЛЯЕМОГО ОБОРУДОВАНИЯ И ПРОГРАММНОГО ОБЕСПЕЧЕНИЯ</t>
  </si>
  <si>
    <t>Изготовитель (производитель) оборудования/
правообладатель ПО</t>
  </si>
  <si>
    <t>Страна происхождения товара</t>
  </si>
  <si>
    <t>Страна регистрации2 производителя / правообладателя ПО</t>
  </si>
  <si>
    <t>Код ОКПД2</t>
  </si>
  <si>
    <t>НДС, руб.</t>
  </si>
  <si>
    <t>Срок предоставления права использования</t>
  </si>
  <si>
    <t>Страной происхождения товара считается государство, на территории которого товар был полностью произведен или подвергнут достаточной обработке/переработке в соответствии с настоящими Правилами</t>
  </si>
  <si>
    <t>Страна регистрации производителя — это страна, в которой зарегистрирована торговая марка, а не место производства товара.</t>
  </si>
  <si>
    <t>Реестре российской промышленной продукции (ПП РФ 719)</t>
  </si>
  <si>
    <t>Единый реестр российской радиоэлектронной продукции (ПП РФ 878)</t>
  </si>
  <si>
    <t>Едином реестре российских программ для электронных вычислительных машин и баз данных (ПП РФ 1236)</t>
  </si>
  <si>
    <t xml:space="preserve">Порядковый номер реестровой записи в 
Реестре российской промышленной продукции (ПП РФ 719) или Единый реестр российской радиоэлектронной продукции (ПП РФ 878) / 
Едином реестре российских программ для электронных вычислительных машин и баз данных (ПП РФ </t>
  </si>
  <si>
    <t>Общая стоимость,
руб. без НДС</t>
  </si>
  <si>
    <t>Общая стоимость с НДС,
руб. с НДС</t>
  </si>
  <si>
    <t>Срок поставки / Срок передачи права пользования</t>
  </si>
  <si>
    <t>Перечень сопроводительных документов для оборудования ( в том числе подтверждающих качество Товара)</t>
  </si>
  <si>
    <t>Лицензия на Программный комплекс "ALD Pro" РДЦП.10101-02 (ФСТЭК) на 1 управляемое устройство, способ передачи электронный, на срок действия исключительного права, с включенными обновлениями Тип 2 на 36 мес.</t>
  </si>
  <si>
    <t>AD0101X8610DIG000MD01-PO36</t>
  </si>
  <si>
    <t>AD2101X8610DIG1D8SR01-SO36</t>
  </si>
  <si>
    <t>KL4941RAYTS</t>
  </si>
  <si>
    <t>KL4943RAYTS</t>
  </si>
  <si>
    <t>ООО "Сигма-Софт Автоматизация"</t>
  </si>
  <si>
    <t>ООО «Даком М»</t>
  </si>
  <si>
    <t>ООО "Системный софт"</t>
  </si>
  <si>
    <t>Итого стоимость ПО</t>
  </si>
  <si>
    <t xml:space="preserve">ОКПД2 28.99.39.190 Поставка программно-технического комплекса для модернизации верхнего уровня автоматизированной системы управления технологическим процессом Чебоксарской ГЭС в г. Новочебоксарск Чувашской республики </t>
  </si>
  <si>
    <t>Новые шкафы в сборе</t>
  </si>
  <si>
    <t>Шкаф коммуникационный ШКО №1</t>
  </si>
  <si>
    <t>Шкаф коммуникационный ШКО №2</t>
  </si>
  <si>
    <t>Шкаф серверный ЦОД №1</t>
  </si>
  <si>
    <t>Шкаф серверный ЦОД №2</t>
  </si>
  <si>
    <t>Шкаф ТСПД Устой-27.6</t>
  </si>
  <si>
    <t>Шкаф учета 1-2Г</t>
  </si>
  <si>
    <t>Шкаф учета 3-4Г</t>
  </si>
  <si>
    <t>Шкаф учета 5-6Г</t>
  </si>
  <si>
    <t>Шкаф учета 7-8Г</t>
  </si>
  <si>
    <t>58252232.425200.0013.401.011</t>
  </si>
  <si>
    <t>58252232.425200.0013.401.012</t>
  </si>
  <si>
    <t>58252232.425200.0013.401.001</t>
  </si>
  <si>
    <t>58252232.425200.0013.401.002</t>
  </si>
  <si>
    <t>58252232.425200.0013.401.111</t>
  </si>
  <si>
    <t>58252232.425200.0013.401.201</t>
  </si>
  <si>
    <t>58252232.425200.0013.401.202</t>
  </si>
  <si>
    <t>58252232.425200.0013.401.203</t>
  </si>
  <si>
    <t>58252232.425200.0013.401.204</t>
  </si>
  <si>
    <t>Шкаф учета 9-10Г</t>
  </si>
  <si>
    <t>Шкаф учета 11-12Г</t>
  </si>
  <si>
    <t>Шкаф учета 13-14Г</t>
  </si>
  <si>
    <t>Шкаф учета 15-16Г</t>
  </si>
  <si>
    <t>Шкаф учета 17-18Г</t>
  </si>
  <si>
    <t>Шкаф учета 1КРУ</t>
  </si>
  <si>
    <t>Шкаф учета 2КРУ</t>
  </si>
  <si>
    <t>Шкаф учета 3КРУ</t>
  </si>
  <si>
    <t>Шкаф учета 220 кВ №1</t>
  </si>
  <si>
    <t>Шкаф учета 220 кВ №2</t>
  </si>
  <si>
    <t>Шкаф учета 35, 500 кВ</t>
  </si>
  <si>
    <t>Шкаф контроллерный СОТИАССО №1</t>
  </si>
  <si>
    <t>Шкаф контроллерный СОТИАССО №2</t>
  </si>
  <si>
    <t>58252232.425200.0013.401.205</t>
  </si>
  <si>
    <t>58252232.425200.0013.401.206</t>
  </si>
  <si>
    <t>58252232.425200.0013.401.207</t>
  </si>
  <si>
    <t>58252232.425200.0013.401.208</t>
  </si>
  <si>
    <t>58252232.425200.0013.401.209</t>
  </si>
  <si>
    <t>58252232.425200.0013.401.213</t>
  </si>
  <si>
    <t>58252232.425200.0013.401.214</t>
  </si>
  <si>
    <t>58252232.425200.0013.401.215</t>
  </si>
  <si>
    <t>58252232.425200.0013.401.211</t>
  </si>
  <si>
    <t>58252232.425200.0013.401.212</t>
  </si>
  <si>
    <t>58252232.425200.0013.401.210</t>
  </si>
  <si>
    <t>58252232.425200.0013.401.301</t>
  </si>
  <si>
    <t>58252232.425200.0013.401.302</t>
  </si>
  <si>
    <t>58252232.425200.0013.401.101</t>
  </si>
  <si>
    <t>компл.</t>
  </si>
  <si>
    <t>шт.</t>
  </si>
  <si>
    <t>2</t>
  </si>
  <si>
    <t>3</t>
  </si>
  <si>
    <t>5</t>
  </si>
  <si>
    <t>6</t>
  </si>
  <si>
    <t>7</t>
  </si>
  <si>
    <t>8</t>
  </si>
  <si>
    <t>10</t>
  </si>
  <si>
    <t>YN-SIx500AE-M-8GE</t>
  </si>
  <si>
    <t>OMT-1G020</t>
  </si>
  <si>
    <t>Оптический приемопередатчик SFP, 1G, 20км, SM, DDM, 1310нм, LC</t>
  </si>
  <si>
    <t>YN-SIx500A-M-8GS</t>
  </si>
  <si>
    <t>YN-SIx500A-M-8GE</t>
  </si>
  <si>
    <t>YN-SIx500AE-M-4GE-HA</t>
  </si>
  <si>
    <t>12</t>
  </si>
  <si>
    <t>15</t>
  </si>
  <si>
    <t>20</t>
  </si>
  <si>
    <t>30</t>
  </si>
  <si>
    <t>Гравитон</t>
  </si>
  <si>
    <t>YN-SI3500AE-4GX-2DC</t>
  </si>
  <si>
    <t>4</t>
  </si>
  <si>
    <t>Оптический приемопередатчик SFP, 1G, 2км, MM, DDM, 1310нм, LC</t>
  </si>
  <si>
    <t>OMT-1G002</t>
  </si>
  <si>
    <t>YN-SI3500AE-4GX-2AC</t>
  </si>
  <si>
    <t>Монитор 27″, 2560 x 1440 QHD 75 Гц, антибликовое покрытие, 1000:1, 250 кд/м², VESA 100x100, 2 динамика по 6 Вт, 1 х HDMI v2.0, 1 х DisplayPort v1.2, 1 х Mini-Jack 3.5 мм</t>
  </si>
  <si>
    <t>ПО для АРМ, в составе: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</si>
  <si>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для рабочей станции, на срок действия исключительного права, с включенными обновлениями Тип 2 на 36 мес.</t>
  </si>
  <si>
    <t>Кибер Бэкап Расширенная редакция для рабочей станции Linux</t>
  </si>
  <si>
    <t>Сертификат на сопровождение ПО Кибер Бэкап Расширенная редакция для рабочей станции Linux</t>
  </si>
  <si>
    <t>Сертификат на сопровождение ПО Кибер Бэкап Расширенная редакция для рабочей станции Linux – Продление на 2 года</t>
  </si>
  <si>
    <t>Базовый пакет для сертифицированной версии программного комплекса Кибер Бэкап Расширенная редакция для рабочей станции Linux</t>
  </si>
  <si>
    <t>SpaceVM KIT (SpaceVM, 4 физических сервера)</t>
  </si>
  <si>
    <t>Сертификат на сервисное обслуживание Standart KIT (SpaceVM KIT, SpaceVM Plus KIT,  3 года)</t>
  </si>
  <si>
    <t>Программный комплекс SCADA</t>
  </si>
  <si>
    <t xml:space="preserve"> Лицензия на Программный комплекс "ALD Pro" РДЦП.10101-02 (ФСТЭК) на 1 контроллер домена, на 8 управляемых устройств и операционную систему специального назначения «Astra Linux Special Edition» для 64-х разрядной платформы на базе процессорной архитектуры x86-64 РУСБ.10015-01 (ФСТЭК) для 8 серверов, способ передачи электронный, на срок действия исключительного права, с включенными обновлениями Тип 1 на 36 мес.</t>
  </si>
  <si>
    <t xml:space="preserve">Лицензия на Программный комплекс "ALD Pro" РДЦП.10101-02 (ФСТЭК) на 1 управляемое устройство, способ передачи электронный, на срок действия исключительного права, с включенными обновлениями Тип 2 на 36 мес. 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</si>
  <si>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для 1 виртуального сервера, на срок действия исключительного права, с включенными обновлениями Тип 1 на 36 мес.</t>
  </si>
  <si>
    <t>Сертификат на сопровождение ПО Кибер Бэкап Расширенная редакция для платформы виртуализации – Продление на 2 года (ФСТЭК)</t>
  </si>
  <si>
    <t>Кибер Бэкап Расширенная редакция для платформы виртуализации (ФСТЭК)</t>
  </si>
  <si>
    <t>Базовый пакет для сертифицированной версии программного комплекса Кибер Бэкап Расширенная редакция для платформы виртуализации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</si>
  <si>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серверная до 2 сокетов, на срок действия исключительного права, с включенными обновлениями Тип 2 на 36 мес.</t>
  </si>
  <si>
    <t>Кибер Бэкап Расширенная редакция для физического сервера (ФСТЭК)</t>
  </si>
  <si>
    <t>OS2101X8618DIG000WS01-PO36</t>
  </si>
  <si>
    <t>FPCLANL</t>
  </si>
  <si>
    <t>FPCLANL-S</t>
  </si>
  <si>
    <t>FPCLARN2</t>
  </si>
  <si>
    <t>CB4337workstALinuxCert</t>
  </si>
  <si>
    <t>VE-VMKIT</t>
  </si>
  <si>
    <t>VE-VM-StandartKIT-B-Y3-D</t>
  </si>
  <si>
    <t>Опросный лист SCADA</t>
  </si>
  <si>
    <t>OS2101X8618DIG000VS01-SO36</t>
  </si>
  <si>
    <t>FVARN2</t>
  </si>
  <si>
    <t>FVANL</t>
  </si>
  <si>
    <t>OS2101X8618DIGSKTSR01-PO36</t>
  </si>
  <si>
    <t>FPANL</t>
  </si>
  <si>
    <t>CB4337servACert</t>
  </si>
  <si>
    <t>ООО "РусБИТех-Астра"</t>
  </si>
  <si>
    <t>CB4337virtA Cert</t>
  </si>
  <si>
    <t>Базовый пакет для сертифицированной версии программного комплекса ПО Кибер Бэкап Расширенная редакция для физического сервера (ФСТЭК)</t>
  </si>
  <si>
    <t>Модуль PRP 0.5U с двумя портами 1000BaseX, 10/100/1000BaseT(X) SFP</t>
  </si>
  <si>
    <t>NetXpert NXI-3000-EM-HSR/PRP-2SFP-0.5U</t>
  </si>
  <si>
    <t>Сертификат на сопровождение ПО Кибер Бэкап Расширенная редакция для физического сервера – Продление на 3 года (ФСТЭК)</t>
  </si>
  <si>
    <t>FPARN3</t>
  </si>
  <si>
    <t>NetXpert NXI-3000-EM-4SFP-DDM-0.5U</t>
  </si>
  <si>
    <t>Модуль 0.5U с четырьмя портами 1000BaseX DDM, 10/100/1000BaseT(X) SFP-слот</t>
  </si>
  <si>
    <t>Модуль 0.5U с четырьмя портами 10/100/1000BaseT(X) RJ-45</t>
  </si>
  <si>
    <t>NetXpert NXI-3000-EM-4GE-0.5U</t>
  </si>
  <si>
    <t>Модуль трансивера SFP-GE-SM-10км</t>
  </si>
  <si>
    <t>Модуль трансивера SFP-RJ-45-Т</t>
  </si>
  <si>
    <t>Натекс</t>
  </si>
  <si>
    <t>ГК Бештау</t>
  </si>
  <si>
    <t>58252232.425200.0013.401.102</t>
  </si>
  <si>
    <t>58252232.425200.0013.401.103</t>
  </si>
  <si>
    <t>58252232.425200.0013.401.104</t>
  </si>
  <si>
    <t>58252232.425200.0013.401.105</t>
  </si>
  <si>
    <t>58252232.425200.0013.401.106</t>
  </si>
  <si>
    <t>58252232.425200.0013.401.107</t>
  </si>
  <si>
    <t>58252232.425200.0013.401.108</t>
  </si>
  <si>
    <t>58252232.425200.0013.401.109</t>
  </si>
  <si>
    <t>58252232.425200.0013.401.110</t>
  </si>
  <si>
    <t>58252232.425200.0013.401.115</t>
  </si>
  <si>
    <t>58252232.425200.0013.401.117</t>
  </si>
  <si>
    <t>58252232.425200.0013.401.114</t>
  </si>
  <si>
    <t>58252232.425200.0013.401.113</t>
  </si>
  <si>
    <t>Комплекты для установки в существующие шкафы.
Необходимо разбить на позиции (ценообразующие и являющиеся оборудованием) с указанием полного наименования (тип, марка, артикул) каждой составляющей и стоимости за единицу</t>
  </si>
  <si>
    <t>АРМы</t>
  </si>
  <si>
    <t>Метеостанция для автоматического мониторинга погодных условий</t>
  </si>
  <si>
    <t>СОКОЛ-М1</t>
  </si>
  <si>
    <t>59320438.431312.ТУ</t>
  </si>
  <si>
    <t>* Примечание: Указанные в настоящем ТТ ссылки на ТУ, марку (тип) продукции носят описательный, а не обязательный характер. В случае, если Участником предлагается эквивалентная продукция требуемой Заказчику продукции или ее составных частей, он должен в обязательном порядке в составе своего предложения предоставить подробное техническое описание предлагаемого к поставке эквивалента, в объеме не менее установленных в настоящем ТТ требований. Эквивалентная продукция – это продукция, которая по техническим и функциональным характеристикам не уступает характеристикам, заявленным в документации о закупке, в том числе, по гарантийным срокам и срокам эксплуатации.</t>
  </si>
  <si>
    <t>Панель для установки коммутаторов с DIN-рейкой; 19"; В: 3U</t>
  </si>
  <si>
    <t>PKDIN19.3U</t>
  </si>
  <si>
    <t>Кабельный органайзер полукольцами 19"; В: 1U</t>
  </si>
  <si>
    <t>HKO.19".1U</t>
  </si>
  <si>
    <t>Направляющая шина 1U жесткий монтаж для тяжелого оборудования</t>
  </si>
  <si>
    <t>NS1U.600</t>
  </si>
  <si>
    <t>Коммутатор сети «А», в составе:</t>
  </si>
  <si>
    <t>Промышленный модульный коммутатор L2 YN-SI3500A</t>
  </si>
  <si>
    <t>Интерфейсный модуль 8 х 10/100/1000BASE-T RJ-45</t>
  </si>
  <si>
    <t>Интерфейсный модуль 8 х 100/1000BASE-X SFP</t>
  </si>
  <si>
    <t xml:space="preserve">OMT-1G002 </t>
  </si>
  <si>
    <t>Коммутатор сети «В», в составе:</t>
  </si>
  <si>
    <t>Коммутатор RedBox, в составе:</t>
  </si>
  <si>
    <t>Промышленный модульный коммутатор L2 YN-SI3500AE</t>
  </si>
  <si>
    <t>Интерфейсный модуль 8 х 10/100/1000BASE-T</t>
  </si>
  <si>
    <t>Кросс в стойку в сборе на 48 портов с пигтейлами и адаптерами LC SM</t>
  </si>
  <si>
    <t>ШКОС-Л -1U/2 -48 -LC ~48 -LC/SM ~48 -LC/UPC</t>
  </si>
  <si>
    <t>Выключатель автоматический КЭАЗ
OptiDin ВМ63-2C6-УХЛ3</t>
  </si>
  <si>
    <t>260611</t>
  </si>
  <si>
    <t>Выключатель автоматический КЭАЗ
OptiDin ВМ63-2C6-DC-УХЛ3</t>
  </si>
  <si>
    <t>261245</t>
  </si>
  <si>
    <t>Модуль питания на DIN-рейку</t>
  </si>
  <si>
    <t>КАН-Д300Ц48Н</t>
  </si>
  <si>
    <t>Концевой стопор E-PC-01P-11-00Z(H)</t>
  </si>
  <si>
    <t>11060000073</t>
  </si>
  <si>
    <t>Шнур оптический NTSS PREMIUM dpc LC/UPC-LC/UPC 9/125 3.0мм 1м LSZH (патч-корд)</t>
  </si>
  <si>
    <t>NTSS-DPC-PM-9-LC/U-LC/U-3.0-1</t>
  </si>
  <si>
    <t>Шнур оптический NTSS dpc LC/UPC-SC/UPC 50/125 3.0мм 1м LSZH (патч-корд)</t>
  </si>
  <si>
    <t>NTSS-DPC-50-LC/U-SC/U-3.0-1</t>
  </si>
  <si>
    <t>Патч-корд NTSS PREMIUM 2xRJ45/8P8C, T568B UTP CAT5e LSZH 1 метр, серый</t>
  </si>
  <si>
    <t>NTSS-PC-PM-UTP-RJ45-5e-1.0-LSZH-GY</t>
  </si>
  <si>
    <t>Провод установочный, метров</t>
  </si>
  <si>
    <t xml:space="preserve"> ПуГВнг(А)-LS 1Х1,5 красный</t>
  </si>
  <si>
    <t xml:space="preserve"> ПуГВнг(А)-LS 1Х1,5 синий</t>
  </si>
  <si>
    <t xml:space="preserve"> ПуГВнг(А)-LS 1Х1,5 коричневый</t>
  </si>
  <si>
    <t xml:space="preserve"> ПуГВнг(А)-LS 1Х1,5 голубой</t>
  </si>
  <si>
    <t xml:space="preserve"> ПуГВнг(А)-LS 1Х1,5 желто-зеленый</t>
  </si>
  <si>
    <t xml:space="preserve"> ПуГВнг(А)-LS 1Х2,5 желто-зеленый</t>
  </si>
  <si>
    <t>Наконечник кольцевой изолированный НКИ 6.0-4</t>
  </si>
  <si>
    <t>nki-5.5-4n</t>
  </si>
  <si>
    <t>Наконечник штыревой втулочный</t>
  </si>
  <si>
    <t xml:space="preserve"> НШвИ 1,5-12 EKF PROXIMA</t>
  </si>
  <si>
    <t xml:space="preserve"> НШвИ(2) 1,5-12 EKF PROXIMA</t>
  </si>
  <si>
    <t>НШвИ 2,5-12 EKF PROXIMA</t>
  </si>
  <si>
    <t>IPEX</t>
  </si>
  <si>
    <t>Yarus-networks</t>
  </si>
  <si>
    <t>ЗАО СВЯЗЬСТРОЙ-ДЕТАЛЬ</t>
  </si>
  <si>
    <t xml:space="preserve">Cabeus </t>
  </si>
  <si>
    <t>КЭАЗ</t>
  </si>
  <si>
    <t>КВ Система</t>
  </si>
  <si>
    <t>Degson</t>
  </si>
  <si>
    <t>NTSS</t>
  </si>
  <si>
    <t>Снабкаб.</t>
  </si>
  <si>
    <t>EKF</t>
  </si>
  <si>
    <t>уп</t>
  </si>
  <si>
    <t>Комплект в Шкаф ТСПД 1-2Г (существующий)</t>
  </si>
  <si>
    <t>Комплект в Шкаф ТСПД 3-4Г (существующий)</t>
  </si>
  <si>
    <t>Комплект в Шкаф ТСПД 5-6Г (существующий)</t>
  </si>
  <si>
    <t>Шнур оптический NTSS dpc LC/UPC-SC/UPC 9/125 3.0мм 1м LSZH (патч-корд)</t>
  </si>
  <si>
    <t>NTSS-DPC-9-LC/U-SC/U-3.0-1</t>
  </si>
  <si>
    <t>Комплект в Шкаф ТСПД 7-8Г (существующий)</t>
  </si>
  <si>
    <t>Комплект в Шкаф ТСПД 9-10Г (существующий)</t>
  </si>
  <si>
    <t>Комплект в Шкаф ТСПД 11-12Г (существующий)</t>
  </si>
  <si>
    <t>Комплект в Шкаф ТСПД 13-14Г (существующий)</t>
  </si>
  <si>
    <t>Комплект в Шкаф ТСПД 15-16Г (существующий)</t>
  </si>
  <si>
    <t>Комплект в Шкаф ТСПД 17-18Г (существующий)</t>
  </si>
  <si>
    <t>Шнур питания</t>
  </si>
  <si>
    <t>PWC-IEC13A-SHM-1.8-BK</t>
  </si>
  <si>
    <t>HYPERLINE</t>
  </si>
  <si>
    <t>Комплект в Шкаф ТСПД Г5-01 (существующий)</t>
  </si>
  <si>
    <t>NS1U.800</t>
  </si>
  <si>
    <t>Коммутаторы сети «А», в составе:</t>
  </si>
  <si>
    <t>Коммутаторы сети «В», в составе:</t>
  </si>
  <si>
    <t>Интерфейсный модуль 4 х 10/100/1000BASE-T RJ-45</t>
  </si>
  <si>
    <t>Шнур питания PWC</t>
  </si>
  <si>
    <t>PWC-IEC13A-IEC14-1.8-BK</t>
  </si>
  <si>
    <t>YARUS-NETWORKS</t>
  </si>
  <si>
    <t>Hyperline</t>
  </si>
  <si>
    <t>Комплект в Шкаф ТСПД СПК-314 (существующий)</t>
  </si>
  <si>
    <t>Комплект в Шкаф ТСПД РЗ ОРУ-2-R1 п.36 (существующий)</t>
  </si>
  <si>
    <t>Комплект в Шкаф ТСПД ЛАЗ ОПУ-3-R1 (существующий)</t>
  </si>
  <si>
    <t>Шкаф СОЕВ. 
Комплект для коммутаторов СОЕВ (А3, А4)</t>
  </si>
  <si>
    <t>Комсет-сервис</t>
  </si>
  <si>
    <t xml:space="preserve">Модуль расширения MLANP (NTP/PTP) для сервера ССВ-1Г вариант 2 </t>
  </si>
  <si>
    <t xml:space="preserve">Модуль расширения MLANP (NTP/PTP) для сервера ССВ-1Г вариант 1 </t>
  </si>
  <si>
    <t>RDW</t>
  </si>
  <si>
    <t>Монитор RDW Computers 31.5" RDW3207 черный IPS 1ms HDMI M/M HAS Piv 300cd 178гр/178гр 2560x1440 180Hz VGA DP QHD USB (RUS)</t>
  </si>
  <si>
    <t>ПК ГРАВИТОН Д51И i5-10400/16GB/SSD512GB/FP_2xUSB2.0/4хRj45/450W/K+M/WR3</t>
  </si>
  <si>
    <t>Kaspersky Industrial CyberSecurity for Nodes, Workstation, Enterprise Russian Edition. 5000+ Node 3 year Base License - Лицензия (37 устр.)</t>
  </si>
  <si>
    <t>Антивирусное ПО:</t>
  </si>
  <si>
    <t>Kaspersky Industrial CyberSecurity for Nodes, Server, Enterprise Russian Edition. 5000+ Node 3 year Base License - Лицензия (17 устр.)</t>
  </si>
  <si>
    <t>ПО серверов виртуализации, в составе:</t>
  </si>
  <si>
    <t>ПО сервера резервного копирования, в составе:</t>
  </si>
  <si>
    <t>9</t>
  </si>
  <si>
    <t>11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</si>
  <si>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</si>
  <si>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</si>
  <si>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</si>
  <si>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</si>
  <si>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</si>
  <si>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</si>
  <si>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</si>
  <si>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</si>
  <si>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</si>
  <si>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</si>
  <si>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</si>
  <si>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</si>
  <si>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</si>
  <si>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</si>
  <si>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</si>
  <si>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</si>
  <si>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</si>
  <si>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</si>
  <si>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</si>
  <si>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</si>
  <si>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</si>
  <si>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</si>
  <si>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4..2</t>
  </si>
  <si>
    <t>23.1</t>
  </si>
  <si>
    <t>23.2</t>
  </si>
  <si>
    <t>23.3</t>
  </si>
  <si>
    <t>23.4</t>
  </si>
  <si>
    <t>23.5</t>
  </si>
  <si>
    <t>23.8</t>
  </si>
  <si>
    <t>23.10</t>
  </si>
  <si>
    <t>23.11</t>
  </si>
  <si>
    <t>23.14</t>
  </si>
  <si>
    <t>23.15</t>
  </si>
  <si>
    <t>23.16</t>
  </si>
  <si>
    <t>23.17</t>
  </si>
  <si>
    <t>23.18</t>
  </si>
  <si>
    <t>23.19</t>
  </si>
  <si>
    <t>23.20</t>
  </si>
  <si>
    <t>23.21</t>
  </si>
  <si>
    <t>23.22</t>
  </si>
  <si>
    <t>23.23</t>
  </si>
  <si>
    <t>23.24</t>
  </si>
  <si>
    <t>23.25</t>
  </si>
  <si>
    <t>23.26</t>
  </si>
  <si>
    <t>23.27</t>
  </si>
  <si>
    <t>23.28</t>
  </si>
  <si>
    <t>23.29</t>
  </si>
  <si>
    <t>23.30</t>
  </si>
  <si>
    <t>23.31</t>
  </si>
  <si>
    <t>23.32</t>
  </si>
  <si>
    <t>23.33</t>
  </si>
  <si>
    <t>23.34</t>
  </si>
  <si>
    <t>23.35</t>
  </si>
  <si>
    <t>23.36</t>
  </si>
  <si>
    <t>23.37</t>
  </si>
  <si>
    <t>23.38</t>
  </si>
  <si>
    <t>24.1</t>
  </si>
  <si>
    <t>24.2</t>
  </si>
  <si>
    <t>24.3</t>
  </si>
  <si>
    <t>24.4</t>
  </si>
  <si>
    <t>24.5</t>
  </si>
  <si>
    <t>24.8</t>
  </si>
  <si>
    <t>24.9</t>
  </si>
  <si>
    <t>24.10</t>
  </si>
  <si>
    <t>24.11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</si>
  <si>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</si>
  <si>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</si>
  <si>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</si>
  <si>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</si>
  <si>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</si>
  <si>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</si>
  <si>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</si>
  <si>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</si>
  <si>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24.22</t>
  </si>
  <si>
    <t>24.23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</si>
  <si>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</si>
  <si>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</si>
  <si>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</si>
  <si>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</si>
  <si>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</si>
  <si>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</si>
  <si>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</si>
  <si>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</si>
  <si>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24.32</t>
  </si>
  <si>
    <t>24.33</t>
  </si>
  <si>
    <t>24.34</t>
  </si>
  <si>
    <t>24.35</t>
  </si>
  <si>
    <t>24.36</t>
  </si>
  <si>
    <t>24.37</t>
  </si>
  <si>
    <t>24.38</t>
  </si>
  <si>
    <t>25.1</t>
  </si>
  <si>
    <t>25.2</t>
  </si>
  <si>
    <t>25.3</t>
  </si>
  <si>
    <t>25.4</t>
  </si>
  <si>
    <t>25.5</t>
  </si>
  <si>
    <t>25.8</t>
  </si>
  <si>
    <t>25.9</t>
  </si>
  <si>
    <t>25.10</t>
  </si>
  <si>
    <t>25.13</t>
  </si>
  <si>
    <t>25.14</t>
  </si>
  <si>
    <t>25.15</t>
  </si>
  <si>
    <t>25.16</t>
  </si>
  <si>
    <t>25.17</t>
  </si>
  <si>
    <t>25.18</t>
  </si>
  <si>
    <t>25.19</t>
  </si>
  <si>
    <t>25.20</t>
  </si>
  <si>
    <t>25.21</t>
  </si>
  <si>
    <t>25.22</t>
  </si>
  <si>
    <t>25.23</t>
  </si>
  <si>
    <t>25.24</t>
  </si>
  <si>
    <t>25.25</t>
  </si>
  <si>
    <t>25.26</t>
  </si>
  <si>
    <t>25.27</t>
  </si>
  <si>
    <t>25.28</t>
  </si>
  <si>
    <t>25.29</t>
  </si>
  <si>
    <t>25.30</t>
  </si>
  <si>
    <t>25.31</t>
  </si>
  <si>
    <t>25.32</t>
  </si>
  <si>
    <t>25.33</t>
  </si>
  <si>
    <t>25.34</t>
  </si>
  <si>
    <t>25.35</t>
  </si>
  <si>
    <t>25.36</t>
  </si>
  <si>
    <t>25.37</t>
  </si>
  <si>
    <t>25.38</t>
  </si>
  <si>
    <t>26.1</t>
  </si>
  <si>
    <t>26.2</t>
  </si>
  <si>
    <t>26.3</t>
  </si>
  <si>
    <t>26.4</t>
  </si>
  <si>
    <t>26.5</t>
  </si>
  <si>
    <t>26.8</t>
  </si>
  <si>
    <t>26.9</t>
  </si>
  <si>
    <t>26.10</t>
  </si>
  <si>
    <t>26.13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</si>
  <si>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</si>
  <si>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</si>
  <si>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</si>
  <si>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</si>
  <si>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</si>
  <si>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</si>
  <si>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</si>
  <si>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</si>
  <si>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</si>
  <si>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</si>
  <si>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</si>
  <si>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</si>
  <si>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26.26</t>
  </si>
  <si>
    <t>26.27</t>
  </si>
  <si>
    <t>26.28</t>
  </si>
  <si>
    <t>26.29</t>
  </si>
  <si>
    <t>26.30</t>
  </si>
  <si>
    <t>26.31</t>
  </si>
  <si>
    <t>26.32</t>
  </si>
  <si>
    <t>26.33</t>
  </si>
  <si>
    <t>26.34</t>
  </si>
  <si>
    <t>26.35</t>
  </si>
  <si>
    <t>26.36</t>
  </si>
  <si>
    <t>26.37</t>
  </si>
  <si>
    <t>27.1</t>
  </si>
  <si>
    <t>27.2</t>
  </si>
  <si>
    <t>27.3</t>
  </si>
  <si>
    <t>27.4</t>
  </si>
  <si>
    <t>27.5</t>
  </si>
  <si>
    <t>27.8</t>
  </si>
  <si>
    <t>27.9</t>
  </si>
  <si>
    <t>27.10</t>
  </si>
  <si>
    <t>27.11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</si>
  <si>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</si>
  <si>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</si>
  <si>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</si>
  <si>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</si>
  <si>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</si>
  <si>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</si>
  <si>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</si>
  <si>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</si>
  <si>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27.22</t>
  </si>
  <si>
    <t>27.23</t>
  </si>
  <si>
    <t>27.24</t>
  </si>
  <si>
    <t>27.25</t>
  </si>
  <si>
    <t>27.26</t>
  </si>
  <si>
    <t>27.27</t>
  </si>
  <si>
    <t>27.28</t>
  </si>
  <si>
    <t>27.29</t>
  </si>
  <si>
    <t>27.30</t>
  </si>
  <si>
    <t>27.31</t>
  </si>
  <si>
    <t>27.32</t>
  </si>
  <si>
    <t>27.33</t>
  </si>
  <si>
    <t>27.34</t>
  </si>
  <si>
    <t>27.35</t>
  </si>
  <si>
    <t>27.36</t>
  </si>
  <si>
    <t>27.37</t>
  </si>
  <si>
    <t>27.38</t>
  </si>
  <si>
    <t>27.39</t>
  </si>
  <si>
    <t>28.1</t>
  </si>
  <si>
    <t>28.2</t>
  </si>
  <si>
    <t>28.3</t>
  </si>
  <si>
    <t>28.4</t>
  </si>
  <si>
    <t>28.5</t>
  </si>
  <si>
    <t>28.8</t>
  </si>
  <si>
    <t>28.9</t>
  </si>
  <si>
    <t>28.10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</si>
  <si>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</si>
  <si>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</si>
  <si>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</si>
  <si>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</si>
  <si>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</si>
  <si>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</si>
  <si>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</si>
  <si>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</si>
  <si>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</si>
  <si>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</si>
  <si>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</si>
  <si>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</si>
  <si>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</si>
  <si>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</si>
  <si>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</si>
  <si>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</si>
  <si>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</si>
  <si>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</si>
  <si>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28.31</t>
  </si>
  <si>
    <t>28.32</t>
  </si>
  <si>
    <t>28.33</t>
  </si>
  <si>
    <t>28.34</t>
  </si>
  <si>
    <t>28.35</t>
  </si>
  <si>
    <t>28.36</t>
  </si>
  <si>
    <t>28.37</t>
  </si>
  <si>
    <t>29.1</t>
  </si>
  <si>
    <t>29.2</t>
  </si>
  <si>
    <t>29.3</t>
  </si>
  <si>
    <t>29.4</t>
  </si>
  <si>
    <t>29.5</t>
  </si>
  <si>
    <t>29.6</t>
  </si>
  <si>
    <t>29.7</t>
  </si>
  <si>
    <t>29.8</t>
  </si>
  <si>
    <t>29.9</t>
  </si>
  <si>
    <t>29.10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</si>
  <si>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</si>
  <si>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</si>
  <si>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</si>
  <si>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</si>
  <si>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</si>
  <si>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</si>
  <si>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</si>
  <si>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</si>
  <si>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</si>
  <si>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</si>
  <si>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</si>
  <si>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</si>
  <si>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</si>
  <si>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29.26</t>
  </si>
  <si>
    <t>29.27</t>
  </si>
  <si>
    <t>29.28</t>
  </si>
  <si>
    <t>29.29</t>
  </si>
  <si>
    <t>29.30</t>
  </si>
  <si>
    <t>29.31</t>
  </si>
  <si>
    <t>29.32</t>
  </si>
  <si>
    <t>29.33</t>
  </si>
  <si>
    <t>29.34</t>
  </si>
  <si>
    <t>29.35</t>
  </si>
  <si>
    <t>29.36</t>
  </si>
  <si>
    <t>29.37</t>
  </si>
  <si>
    <t>29.38</t>
  </si>
  <si>
    <t>29.39</t>
  </si>
  <si>
    <t>30.1</t>
  </si>
  <si>
    <t>30.2</t>
  </si>
  <si>
    <t>30.3</t>
  </si>
  <si>
    <t>30.4</t>
  </si>
  <si>
    <t>30.5</t>
  </si>
  <si>
    <t>30.8</t>
  </si>
  <si>
    <t>30.9</t>
  </si>
  <si>
    <t>30.10</t>
  </si>
  <si>
    <t>30.13</t>
  </si>
  <si>
    <t>30.14</t>
  </si>
  <si>
    <t>30.15</t>
  </si>
  <si>
    <t>30.16</t>
  </si>
  <si>
    <t>30.17</t>
  </si>
  <si>
    <t>30.18</t>
  </si>
  <si>
    <t>30.19</t>
  </si>
  <si>
    <t>30.20</t>
  </si>
  <si>
    <t>30.21</t>
  </si>
  <si>
    <t>30.22</t>
  </si>
  <si>
    <t>30.23</t>
  </si>
  <si>
    <t>30.24</t>
  </si>
  <si>
    <t>30.25</t>
  </si>
  <si>
    <t>30.26</t>
  </si>
  <si>
    <t>30.27</t>
  </si>
  <si>
    <t>30.28</t>
  </si>
  <si>
    <t>30.29</t>
  </si>
  <si>
    <t>30.30</t>
  </si>
  <si>
    <t>30.31</t>
  </si>
  <si>
    <t>30.32</t>
  </si>
  <si>
    <t>30.33</t>
  </si>
  <si>
    <t>30.34</t>
  </si>
  <si>
    <t>30.35</t>
  </si>
  <si>
    <t>30.36</t>
  </si>
  <si>
    <t>31.1</t>
  </si>
  <si>
    <t>31.2</t>
  </si>
  <si>
    <t>31.3</t>
  </si>
  <si>
    <t>31.4</t>
  </si>
  <si>
    <t>31.5</t>
  </si>
  <si>
    <t>31.8</t>
  </si>
  <si>
    <t>31.9</t>
  </si>
  <si>
    <t>31.10</t>
  </si>
  <si>
    <t>31.11</t>
  </si>
  <si>
    <t>31.14</t>
  </si>
  <si>
    <t>31.15</t>
  </si>
  <si>
    <t>31.16</t>
  </si>
  <si>
    <t>31.17</t>
  </si>
  <si>
    <t>31.18</t>
  </si>
  <si>
    <t>31.19</t>
  </si>
  <si>
    <t>31.20</t>
  </si>
  <si>
    <t>31.21</t>
  </si>
  <si>
    <t>31.22</t>
  </si>
  <si>
    <t>31.23</t>
  </si>
  <si>
    <t>31.24</t>
  </si>
  <si>
    <t>31.25</t>
  </si>
  <si>
    <t>31.26</t>
  </si>
  <si>
    <t>31.27</t>
  </si>
  <si>
    <t>31.28</t>
  </si>
  <si>
    <t>31.29</t>
  </si>
  <si>
    <t>31.30</t>
  </si>
  <si>
    <t>31.31</t>
  </si>
  <si>
    <t>31.32</t>
  </si>
  <si>
    <t>31.33</t>
  </si>
  <si>
    <t>31.34</t>
  </si>
  <si>
    <t>31.35</t>
  </si>
  <si>
    <t>31.36</t>
  </si>
  <si>
    <t>31.37</t>
  </si>
  <si>
    <t>31.38</t>
  </si>
  <si>
    <t>32.1</t>
  </si>
  <si>
    <t>32.2</t>
  </si>
  <si>
    <t>32.3</t>
  </si>
  <si>
    <t>32.6</t>
  </si>
  <si>
    <t>32.7</t>
  </si>
  <si>
    <t>32.8</t>
  </si>
  <si>
    <t>32.9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</si>
  <si>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</si>
  <si>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</si>
  <si>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</si>
  <si>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</si>
  <si>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</si>
  <si>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</si>
  <si>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</si>
  <si>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</si>
  <si>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</si>
  <si>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</si>
  <si>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</si>
  <si>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</si>
  <si>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</si>
  <si>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</si>
  <si>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</si>
  <si>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</si>
  <si>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</si>
  <si>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33.1</t>
  </si>
  <si>
    <t>33.2</t>
  </si>
  <si>
    <t>33.3</t>
  </si>
  <si>
    <t>33.4</t>
  </si>
  <si>
    <t>33.7</t>
  </si>
  <si>
    <t>33.8</t>
  </si>
  <si>
    <t>33.11</t>
  </si>
  <si>
    <t>33.12</t>
  </si>
  <si>
    <t>33.13</t>
  </si>
  <si>
    <t>33.14</t>
  </si>
  <si>
    <t>33.17</t>
  </si>
  <si>
    <t>33.18</t>
  </si>
  <si>
    <t>33.21</t>
  </si>
  <si>
    <t>33.22</t>
  </si>
  <si>
    <t>33.23</t>
  </si>
  <si>
    <t>33.24</t>
  </si>
  <si>
    <t>33.25</t>
  </si>
  <si>
    <t>33.26</t>
  </si>
  <si>
    <t>33.27</t>
  </si>
  <si>
    <t>33.28</t>
  </si>
  <si>
    <t>33.29</t>
  </si>
  <si>
    <t>33.30</t>
  </si>
  <si>
    <t>33.31</t>
  </si>
  <si>
    <t>34.1</t>
  </si>
  <si>
    <t>34.2</t>
  </si>
  <si>
    <t>34.3</t>
  </si>
  <si>
    <t>34.4</t>
  </si>
  <si>
    <t>34.6</t>
  </si>
  <si>
    <t>34.7</t>
  </si>
  <si>
    <t>34.8</t>
  </si>
  <si>
    <t>34.10</t>
  </si>
  <si>
    <t>34.11</t>
  </si>
  <si>
    <t>34.12</t>
  </si>
  <si>
    <t>34.13</t>
  </si>
  <si>
    <t>34.14</t>
  </si>
  <si>
    <t>34.15</t>
  </si>
  <si>
    <t>35.1</t>
  </si>
  <si>
    <t>35.2</t>
  </si>
  <si>
    <t>35.3</t>
  </si>
  <si>
    <t>35.4</t>
  </si>
  <si>
    <t>35.8</t>
  </si>
  <si>
    <t>35.9</t>
  </si>
  <si>
    <t>35.10</t>
  </si>
  <si>
    <t>35.14</t>
  </si>
  <si>
    <t>35.15</t>
  </si>
  <si>
    <t>35.16</t>
  </si>
  <si>
    <t>35.17</t>
  </si>
  <si>
    <t>35.18</t>
  </si>
  <si>
    <t>35.19</t>
  </si>
  <si>
    <t>35.20</t>
  </si>
  <si>
    <t>35.21</t>
  </si>
  <si>
    <t>35.22</t>
  </si>
  <si>
    <t>35.23</t>
  </si>
  <si>
    <t>35.24</t>
  </si>
  <si>
    <t>35.25</t>
  </si>
  <si>
    <t>35.26</t>
  </si>
  <si>
    <t>35.27</t>
  </si>
  <si>
    <t>35.28</t>
  </si>
  <si>
    <t>36.1</t>
  </si>
  <si>
    <t>36.2</t>
  </si>
  <si>
    <t>36.3</t>
  </si>
  <si>
    <t>36.4</t>
  </si>
  <si>
    <t>36.7</t>
  </si>
  <si>
    <t>36.13</t>
  </si>
  <si>
    <t>36.14</t>
  </si>
  <si>
    <t>36.21</t>
  </si>
  <si>
    <t>36.22</t>
  </si>
  <si>
    <t>36.23</t>
  </si>
  <si>
    <t>36.24</t>
  </si>
  <si>
    <t>36.25</t>
  </si>
  <si>
    <t>36.26</t>
  </si>
  <si>
    <t>36.27</t>
  </si>
  <si>
    <t>33.32</t>
  </si>
  <si>
    <t>Комплект в Шкаф ТСПД МТС 2-R1 (существующий)</t>
  </si>
  <si>
    <t>Коммутатор, в составе:</t>
  </si>
  <si>
    <t>Промышленный модульный коммутатор L2 YN-SI2550A</t>
  </si>
  <si>
    <t>YN-SI2550A-4GX-8GE</t>
  </si>
  <si>
    <t>КАН-Д120Ц24Н</t>
  </si>
  <si>
    <t xml:space="preserve"> NTSS-DPC-50-LC/U-SC/U-3.0-1</t>
  </si>
  <si>
    <t>Кабель питания компьютера (Schuko+C13) (3x0.75), 10A, угловая вилка, 1м, цвет черный</t>
  </si>
  <si>
    <t>PWC-IEC13-SHM-1.0-BK</t>
  </si>
  <si>
    <t xml:space="preserve"> ПуГВнг(А)-LS 1Х0,75 красный</t>
  </si>
  <si>
    <t xml:space="preserve"> ПуГВнг(А)-LS 1Х0,75 синий</t>
  </si>
  <si>
    <t xml:space="preserve"> НШвИ 2,5 EKF PROXIMA</t>
  </si>
  <si>
    <t>37.1</t>
  </si>
  <si>
    <t>37.2</t>
  </si>
  <si>
    <t>37.2.1</t>
  </si>
  <si>
    <t>37.2.2</t>
  </si>
  <si>
    <t>37.2.3</t>
  </si>
  <si>
    <t>37.2.4</t>
  </si>
  <si>
    <t>37.2.5</t>
  </si>
  <si>
    <t>37.2.6</t>
  </si>
  <si>
    <t>37.2.7</t>
  </si>
  <si>
    <t>37.2.8</t>
  </si>
  <si>
    <t>37.2.9</t>
  </si>
  <si>
    <t>37.2.10</t>
  </si>
  <si>
    <t>37.2.11</t>
  </si>
  <si>
    <t>58252232.425200.0013.401.116</t>
  </si>
  <si>
    <t>38</t>
  </si>
  <si>
    <t>Патч-панель 19" 48 портов RJ-45 FTP 5e,</t>
  </si>
  <si>
    <t>PLHD-48-Cat.5e-SH-Dual IDC-1U ( 8890c )</t>
  </si>
  <si>
    <t>Оборудование ВУ</t>
  </si>
  <si>
    <t>Оборудование АИИСКУЭ</t>
  </si>
  <si>
    <t>Материал ВУ</t>
  </si>
  <si>
    <t>Промышленный модульный коммутатор L2 YN-SI5500AE</t>
  </si>
  <si>
    <t>YN-SI5500AE-4GX-8GS-4GC-20GE RMG</t>
  </si>
  <si>
    <t>Комплект в Шкаф ТСПД РЗ 2-2-R3 (существующий)</t>
  </si>
  <si>
    <t>Промышленный модульный коммутатор L2 YN-SI5500AЕ</t>
  </si>
  <si>
    <t>Оптический приемопередатчик SFP, 1G, 2км, MM, DDM, 1310нм, LC, арт. OMT-1G002</t>
  </si>
  <si>
    <t>Панель для установки коммутаторов с DIN-рейкой; 19"; В: 3U, арт. PKDIN19.3U</t>
  </si>
  <si>
    <t>Модуль питания на DIN-рейку, арт. КАН-Д300Ц48Н</t>
  </si>
  <si>
    <t>арт. КАН-Д300Ц48Н</t>
  </si>
  <si>
    <t>Итого стоимость Материалов</t>
  </si>
  <si>
    <t>Итого стоимость Оборудования АИИСКУЭ</t>
  </si>
  <si>
    <t>Итого стоимость Оборудования ВУ АСУТП</t>
  </si>
  <si>
    <t>Итого стоимость Сертификатов</t>
  </si>
  <si>
    <t>Оборудование ПОБИ</t>
  </si>
  <si>
    <t>Доукомплектация шкафа ПОБИ</t>
  </si>
  <si>
    <t>58252232.425200.0013.401.401</t>
  </si>
  <si>
    <t>Клемма пружинная для установки предохранителя 5x20мм 0,2-4мм2, ширина 6,2мм, номинальный ток 6,3А, черная DS4-HE-01P-13-00Z(H)</t>
  </si>
  <si>
    <t>11040000163</t>
  </si>
  <si>
    <t>Держатель маркировки для концевого стопора E-PC,  DLM2-01P-17-00Z(H)</t>
  </si>
  <si>
    <t>11060000214</t>
  </si>
  <si>
    <t>Концевые стопоры, для установки на монтажную рейку NS 32 или NS 35/7,5, E-PC-01P-11-00Z(H)</t>
  </si>
  <si>
    <t>TDM</t>
  </si>
  <si>
    <t>Плавкая вставка ВПТ6-7 1А, 250В, 5х20мм</t>
  </si>
  <si>
    <t>SQ0738-0107</t>
  </si>
  <si>
    <t>СКЛ-14Н-2-Л-2-220-П-Ч</t>
  </si>
  <si>
    <t>Крышка торцевая чёрная для клемм DS4-HE</t>
  </si>
  <si>
    <t>11040000165</t>
  </si>
  <si>
    <t>Маркировка (1-10) для клемм DC/DS ширина 6,2 мм ZB6-10P-19-09Z(H)</t>
  </si>
  <si>
    <t>92118900431</t>
  </si>
  <si>
    <t>Маркировка (1-10) для клемм DC/DS ширина 5,2 мм ZB5-10P-19-40Z(H)</t>
  </si>
  <si>
    <t>92118900295</t>
  </si>
  <si>
    <t>11060000157</t>
  </si>
  <si>
    <t>Крышка торцевая серая для клемм DS2.5 D-DS2.5-TW-01P-11-00Z(H)</t>
  </si>
  <si>
    <t>Выключатель нагрузки модульный 230ВAC, 63А, OptiDin BM63P-263-УХЛ3</t>
  </si>
  <si>
    <t>Модуль свободных контактов (2 контакта), OptiDin BM63-МСК2</t>
  </si>
  <si>
    <t>Перемычка для пружинных клемм DS2.5-PE/3L 2,5мм2, 2 полюса, красная DFB2-5.2-16-00Z(H)</t>
  </si>
  <si>
    <t>11060000371</t>
  </si>
  <si>
    <t>Энергосервис</t>
  </si>
  <si>
    <t>ЭНМВ-1-1W8(24)/2-24-А1Е0</t>
  </si>
  <si>
    <t>Крепежный набор для шкафов (винт - шайба - гайка), металлические шайбы, 50 шт/уп</t>
  </si>
  <si>
    <t>60A-31-50-03SL</t>
  </si>
  <si>
    <t>Панель 19” с DIN-рейкой 2U, 22 модуля, для промышленных коммутаторов, серебристый</t>
  </si>
  <si>
    <t>60A-42-03-13SL</t>
  </si>
  <si>
    <t>Горизонтальный организатор 19", 1U, с металлическими кольцами, черный</t>
  </si>
  <si>
    <t>25B-1U-02BL</t>
  </si>
  <si>
    <t>25B-1U-11BL</t>
  </si>
  <si>
    <t>Горизонтальный организатор 19", 1U, слотовый с крышкой, черный</t>
  </si>
  <si>
    <t>Крепежный набор гайка-клипса клетьевая и винт М6, 50 шт/уп</t>
  </si>
  <si>
    <t>60A-31-50-06SL</t>
  </si>
  <si>
    <t>PWC-IEC13A-SHM-3.0-BK</t>
  </si>
  <si>
    <t>КИПЭВнг(А)-LS 
2х2х0,60</t>
  </si>
  <si>
    <t>Кабель питания Schuko-C13 (3x1,0), 10A, угловая вилка, 3м, цвет черный</t>
  </si>
  <si>
    <t>Кабель интерфейсный, м</t>
  </si>
  <si>
    <t>Модуль питания PM160-220/12, 220V AC, 160W</t>
  </si>
  <si>
    <t xml:space="preserve">PM160-220/12 </t>
  </si>
  <si>
    <t>Брокер сетевых пакетов DS Integrity EVO</t>
  </si>
  <si>
    <t>DSI-EVO40-B00</t>
  </si>
  <si>
    <t>Цифровые решения</t>
  </si>
  <si>
    <t>Диод АК InfoDiode RACK single, 1RU (1Gbps, 1000Base-T, RJ45)</t>
  </si>
  <si>
    <t>AMTID-HW-BKT</t>
  </si>
  <si>
    <t>АО «АМТ-Груп»</t>
  </si>
  <si>
    <t>Консоль KVM с переключателем ATEN</t>
  </si>
  <si>
    <t>ATEN KL1116VN / KL1116VN-AXA-RG</t>
  </si>
  <si>
    <t>Адаптер KVM ATEN KA7170 / KA7170-AX</t>
  </si>
  <si>
    <t>KA7170/KA7170-AX</t>
  </si>
  <si>
    <t>Коммутационная панель 19” моноблочная, категория 6, FTP, 1U, 24 порта, черный</t>
  </si>
  <si>
    <t>27B-F6-24BL</t>
  </si>
  <si>
    <t>КРС-Top-1U-24SC/U-OS2-GY</t>
  </si>
  <si>
    <t>Оптический кросс TopLAN стоечный 19 , одномодовый, укомплектованный</t>
  </si>
  <si>
    <t>ШОС-2x3.0-2LC/U-2SC/U-SM(A1)-3м-LSZH-WH</t>
  </si>
  <si>
    <t>Патч-корд U/UTP, Cat.5e, LSZH, 3 м, серый</t>
  </si>
  <si>
    <t>PC-LPM-UTP-RJ45-RJ45-C5e-3M-LSZH-GY</t>
  </si>
  <si>
    <t>Панель электропитания 19 дюймов с выключателем 8 розеток</t>
  </si>
  <si>
    <t>60A-61-02-08BL</t>
  </si>
  <si>
    <t>Панель сплошная 19" на фиксаторах, 1U, металл, черный</t>
  </si>
  <si>
    <t>25M-1U-03BL</t>
  </si>
  <si>
    <t>DS-SFP-LX-1,25-13-10D</t>
  </si>
  <si>
    <t>Модуль SFP RJ-45 10/100/1000 Мбит/с (DS-SFP-Copper-10-1000)</t>
  </si>
  <si>
    <t>Патч-корд оптический армированный бронированный duplex LC/UPC-SC/UPC 9/125 (G.657A1) одномодовый SM (3.0мм) LSZH, длина 3м</t>
  </si>
  <si>
    <t>DS-SFP-Copper-10-1000</t>
  </si>
  <si>
    <t>C2041И</t>
  </si>
  <si>
    <t>Модуль SFP 1.25 GE модуль 20 км, SM, 2 волокна, 1310 nm, LC, DDM FH-S3112CDL20</t>
  </si>
  <si>
    <t>FH-S3112CDL20</t>
  </si>
  <si>
    <t>Ethernet-коммутатор MES3324F, 20 портов 1000Base-X(SFP), 4 комбинированных порта 10/100/1000Base-T/1000Base-X(SFP), 4 порта 10GBase-R (SFP+), L3, 2 слота для модулей питания</t>
  </si>
  <si>
    <t>MES3300-24F</t>
  </si>
  <si>
    <t>Интерфейсный модуль реле, 2 перекидных контакта 8А, 220-240В AC/DC, винтовые зажимы</t>
  </si>
  <si>
    <t>RM3.52.0.230.01</t>
  </si>
  <si>
    <t>Лампа светодиодная =24В, зеленая</t>
  </si>
  <si>
    <t>Лампа светодиодная ~230В, зеленая</t>
  </si>
  <si>
    <t>СКЛ-14Н-2-Л-2-24</t>
  </si>
  <si>
    <t>Перемычка 7 полюсов красная для клемм 4 мм² серии DS4 DFB7-6.2-16-00Z(H)</t>
  </si>
  <si>
    <t>11060000401</t>
  </si>
  <si>
    <t>Перемычка для пружинных клемм DS2.5-PE/3L 2,5мм2, 7 полюсов, красная DFB7-5.2-16-00Z(H)</t>
  </si>
  <si>
    <t>11060000377</t>
  </si>
  <si>
    <t>Маркировка (11-20) для клемм DC/DS ширина 5,2 мм ZB5-10P-19-19Z(H)</t>
  </si>
  <si>
    <t>92118900159</t>
  </si>
  <si>
    <t>Модуль ввода/вывода, напр.пит. =24В, 2 × RS 485, 2 × 100Base TX: Modbus RTU, 3DO, 16DI</t>
  </si>
  <si>
    <t>ЭНМВ-1-16/3R-24-A2E4x2</t>
  </si>
  <si>
    <t>Модуль ввода/вывода, напр.пит. =24В, 1 × RS 485, 8DI, 2DO, в комплекте 2 датчика температуры с кабелем 2м</t>
  </si>
  <si>
    <t>КАН-Д75Ц24Н</t>
  </si>
  <si>
    <t>Провод установочный</t>
  </si>
  <si>
    <t xml:space="preserve"> ПуГВнг(А)-LS 1Х2,5 коричневый</t>
  </si>
  <si>
    <t xml:space="preserve"> ПуГВнг(А)-LS 1Х2,5 голубой</t>
  </si>
  <si>
    <t xml:space="preserve"> ПуГВнг(А)-LS 1Х1,5 
красный</t>
  </si>
  <si>
    <t xml:space="preserve"> ПуГВнг(А)-LS 1Х0,75 коричневый</t>
  </si>
  <si>
    <t xml:space="preserve"> ПуГВнг(А)-LS 1Х0,75 голубой</t>
  </si>
  <si>
    <t xml:space="preserve"> ПуГВнг(А)-LS 1Х0,75 белый</t>
  </si>
  <si>
    <t xml:space="preserve"> ПуГВнг(А)-LS 1Х1.5 желто- зеленый</t>
  </si>
  <si>
    <t xml:space="preserve"> ПуГВнг(А)-LS 1Х2.5 желто- зеленый</t>
  </si>
  <si>
    <t xml:space="preserve"> ПуГВнг(А)-LS 1Х6 желто- зеленый</t>
  </si>
  <si>
    <t>НШвИ 0,75-8 EKF PROXIMA</t>
  </si>
  <si>
    <t xml:space="preserve"> НШвИ 1,5-8 EKF PROXIMA</t>
  </si>
  <si>
    <t xml:space="preserve">Кольцевой наконечник 6х6мм </t>
  </si>
  <si>
    <t>НКи 6.0-6</t>
  </si>
  <si>
    <t>SFP трансивер для 10/100/1000 BASE-T</t>
  </si>
  <si>
    <t>FH-ST2</t>
  </si>
  <si>
    <t>СЕРВЕР ГРАВИТОН С2041И -1xS4210R-1xPH165W1 -1x16GD4-1x8IRAID2-2x2TB7,2R3T -1xSTR-2x450W-3YST</t>
  </si>
  <si>
    <t>СЕРВЕР ГРАВИТОН C2041И 2xS4214R-2xPH165W1 -4x16GD4-1x8IHBA-2x960GBDWPD1-2x4TB7,2R3T -1xPRMR-2x450W1-3YST</t>
  </si>
  <si>
    <t>Оптический модуль SFP 1G 1310nm SM LC (10 км)</t>
  </si>
  <si>
    <t>Выключатель автоматический КЭАЗ OptiDin ВМ63-2C6-УХЛ3</t>
  </si>
  <si>
    <t>Клемма проходная 3-х контактная Push-in, cечение: 0,5-6 мм2 Цвет: серый, DS6-TW-01P-11-00Z(H), ширина 8.2 мм</t>
  </si>
  <si>
    <t>Клемма заземления 3-х контактная Push-in, Сечение: 0,5-6 мм2, Цвет: желто-зеленый, DS6-TW-PE-01P-1C-00Z(H), ширина 8.2 мм</t>
  </si>
  <si>
    <t>Торцевая крышка D-DS6-TW-01P-11-00A(H)</t>
  </si>
  <si>
    <t>Маркировка клемм, 1…10, ширина 8,2мм, полоса по 10 полей, ZB8-10P-19-01A(H)</t>
  </si>
  <si>
    <t>Перемычка DFB3-8.2-16-00A(H) для клемм DS, 3П, 6 мм.кв, красный</t>
  </si>
  <si>
    <t>Клемма проходная 3-х контактная Push-in, Сечение: 0,14-2,5 мм, ширина: 5,2 мм, DS2.5-TW-01P-11-00Z(H)</t>
  </si>
  <si>
    <t>Перемычка DFB10-5.2-16-00A(H) для клемм DS, 10П, 2.5 мм.кв, красный</t>
  </si>
  <si>
    <t>Перемычка DFB4-5.2-16-00A(H) для клемм DS, 4П, 2.5 мм.кв, красный</t>
  </si>
  <si>
    <t>Кабель SFP+ Direct attach cable, 10G, 5m, FH-DP1T24SS05</t>
  </si>
  <si>
    <t>FH-DP1T24SS05</t>
  </si>
  <si>
    <t>Итого стоимость оборудования ПОБИ</t>
  </si>
  <si>
    <t>Итого стоимость материалов ПОБИ</t>
  </si>
  <si>
    <t>Оборудование ИБ</t>
  </si>
  <si>
    <t>Материал ИБ</t>
  </si>
  <si>
    <t>Лицензия</t>
  </si>
  <si>
    <t>Сертификат</t>
  </si>
  <si>
    <t>Доукомплектация шкафа ШЭЦЗСРТИ (Метеостанция)</t>
  </si>
  <si>
    <t>Устройство защиты интерфейса RS-485</t>
  </si>
  <si>
    <t>Диодная развязка на DIN-рейку</t>
  </si>
  <si>
    <t>Клемма пружинная для установки предохранителя 5x20мм, 4мм2, ширина 8мм, черная, DС4-HE-01P-13-00А(H)</t>
  </si>
  <si>
    <t>Крышка торцевая для клемм DС4-HE, Цвет: черный D-DС4-HE-01P-13-00Z(H)</t>
  </si>
  <si>
    <t>Плавкая Вставка ВПТ6-12 4А 250В, 5×20</t>
  </si>
  <si>
    <t>Клемма проходная 3-х контактная Push-in, Сечение: 0,14-2,5 мм, ширина: 5,2 мм, Цвет: серый, DS2.5-TW-01P-11-00Z(H)</t>
  </si>
  <si>
    <t>Крышка торцевая для клемм DS 2,5мм2 на 3 контакта, серая D-DS2.5-TW-01P-11-00Z(H)</t>
  </si>
  <si>
    <t>Клемма заземления винтовая, Сечение: 0,2 - 10мм2, Ширина:10,2мм, Цвет: желто-зеленый</t>
  </si>
  <si>
    <t>ESP485-1</t>
  </si>
  <si>
    <t>КАН-МД40</t>
  </si>
  <si>
    <t>SQ0738-0112</t>
  </si>
  <si>
    <t>Предприятие Элтекс</t>
  </si>
  <si>
    <t>EW-MES3300-24F-3Y</t>
  </si>
  <si>
    <t>Продление гарантийного обслуживания, MES3300-24F, до 3 лет</t>
  </si>
  <si>
    <t>ООО «Код Безопасности»</t>
  </si>
  <si>
    <t>Sobol-4 M.2 A7-SUP-ST</t>
  </si>
  <si>
    <t>Ключ активации сервиса прямой технической поддержки уровня "Стандартный"  для ПАК "Соболь", Sobol-4 M.2 A7-SP1Y</t>
  </si>
  <si>
    <t>ГК Astra Linux</t>
  </si>
  <si>
    <t>OS2101X8618DSKSKTSV01-PO36</t>
  </si>
  <si>
    <t>АО «Лаборатория Касперского»</t>
  </si>
  <si>
    <t>KL4941RAYT5</t>
  </si>
  <si>
    <t>Kaspersky Industrial CyberSecurity for Nodes, Workstation, Enterprise Russian Edition. 5000+ Node 3 year Base Premium Plus License - Лицензия</t>
  </si>
  <si>
    <t>Kaspersky Industrial CyberSecurity for Nodes, Server, Enterprise Russian Edition. 5000+ Node 3 year Base Premium Plus License - Лицензия</t>
  </si>
  <si>
    <t>DSI-EVO-L-DD</t>
  </si>
  <si>
    <t>Неисключительная лицензия на функцию удаления дублирующихся пакетов. ВПО брокера сетевых пакетов DS Integrity (DSI-EVO-L-DD)</t>
  </si>
  <si>
    <t>DSI-EVO-L-FLOW</t>
  </si>
  <si>
    <t>Неисключительная лицензия на функцию sFlow. ВПО брокера сетевых пакетов DS Integrity (DSI-EVO-L-FLOW)</t>
  </si>
  <si>
    <t>DSI-EVO-S-B01</t>
  </si>
  <si>
    <t>Сертификат на стандартную техническую поддержку с расширенной заменой оборудования в режиме 8x5 на 1 год (DSI-EVO-S-B01)</t>
  </si>
  <si>
    <t>AMTID-SRV-HW-BKT-GLD-1Y</t>
  </si>
  <si>
    <t>Сертификат на техническую поддержку уровня Gold для InfoDiode RACK single (AMTID-SRV-HW-BKT-GLD-1Y )</t>
  </si>
  <si>
    <t>АО НПО «Эшелон»</t>
  </si>
  <si>
    <t>SCANER-VS-7-128-B-F</t>
  </si>
  <si>
    <t>Средство анализа защищенности "Сканер-ВС". НПЕШ.00606-01. Лицензия на 128 IP адресов на 1 год (рег. № 231), право на использование (Номер в реестре ПО №231)</t>
  </si>
  <si>
    <t>SCANER-VS-7-128-UP-B-F</t>
  </si>
  <si>
    <t>Средство анализа защищенности "Сканер-ВС". НПЕШ.00606-01. Продление лицензии на 128 IP адресов на 1 год (рег. № 231), право на использование (Номер в реестре ПО №231)</t>
  </si>
  <si>
    <t>С-Терра СиЭсПи</t>
  </si>
  <si>
    <t>LIC-100-5.0-10-ST-М-KC3</t>
  </si>
  <si>
    <t>Лицензия на право использования ПО Программно-аппаратного комплекса «С-Терра Шлюз». Версия 5.0, исполнение "3М5" - «С-Терра Шлюз ST KC3» (LIC-100-5.0-10-ST-М-KC3)</t>
  </si>
  <si>
    <t>SCON-5.0-100-10</t>
  </si>
  <si>
    <t>Сертификат активации технической поддержки на 1 год (SCON-5.0-100-10)</t>
  </si>
  <si>
    <t>KL4935RAYZS</t>
  </si>
  <si>
    <t>Kaspersky Industrial CyberSecurity for Networks Standard Server Russian Edition. 5000+ Server  Base License - Лицензия</t>
  </si>
  <si>
    <t>KL4939RAYT5</t>
  </si>
  <si>
    <t>Kaspersky Industrial CyberSecurity for Networks Standard Server, Updates and Support, Enterprise Russian Edition. 5000+ Server 3 year Base Premium Plus License - Лицензия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</si>
  <si>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диск, сер</t>
  </si>
  <si>
    <t>Тех поддержка</t>
  </si>
  <si>
    <t>Программное обеспечение ВУ АСУТП</t>
  </si>
  <si>
    <t>Программное обеспечение ПОБИ</t>
  </si>
  <si>
    <t>Итого стоимость сертификатов</t>
  </si>
  <si>
    <t>Итого стоимость лицензий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</si>
</sst>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&quot; ₽&quot;"/>
    <numFmt numFmtId="167" formatCode="#,##0.000"/>
    <numFmt numFmtId="168" formatCode="_-* #,##0_р_._-;\-* #,##0_р_._-;_-* &quot;-&quot;??_р_._-;_-@_-"/>
    <numFmt numFmtId="169" formatCode="_-* #,##0.00\ _₽_-;\-* #,##0.00\ _₽_-;_-* \-??\ _₽_-;_-@_-"/>
    <numFmt numFmtId="170" formatCode="_-* #,##0.00_р_._-;\-* #,##0.00_р_._-;_-* \-??_р_._-;_-@_-"/>
    <numFmt numFmtId="171" formatCode="_-* #,##0.00\ _р_._-;\-* #,##0.00\ _р_._-;_-* &quot;-&quot;??\ _р_._-;_-@_-"/>
  </numFmts>
  <fonts count="60">
    <font>
      <sz val="10"/>
      <color indexed="8"/>
      <name val="Arial Cy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Helvetica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Arial Cy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name val="MS Sans Serif"/>
      <family val="2"/>
      <charset val="204"/>
    </font>
    <font>
      <u/>
      <sz val="11"/>
      <color theme="10"/>
      <name val="Helvetica"/>
      <family val="2"/>
      <charset val="204"/>
      <scheme val="minor"/>
    </font>
    <font>
      <b/>
      <sz val="11"/>
      <color theme="1"/>
      <name val="Helvetica"/>
      <family val="2"/>
      <charset val="204"/>
      <scheme val="minor"/>
    </font>
    <font>
      <sz val="11"/>
      <color theme="1"/>
      <name val="Helvetica"/>
      <scheme val="minor"/>
    </font>
    <font>
      <sz val="10"/>
      <name val="Arial Cyr"/>
    </font>
    <font>
      <sz val="11"/>
      <color rgb="FF000000"/>
      <name val="Calibri"/>
      <family val="2"/>
      <charset val="1"/>
    </font>
    <font>
      <b/>
      <sz val="11"/>
      <color theme="1"/>
      <name val="Helvetica"/>
      <scheme val="minor"/>
    </font>
    <font>
      <sz val="11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sz val="10"/>
      <color theme="1"/>
      <name val="GOST 2.304 type A"/>
      <family val="2"/>
      <charset val="204"/>
    </font>
    <font>
      <sz val="10"/>
      <name val="GOST 2.304 type A"/>
      <family val="2"/>
      <charset val="204"/>
    </font>
    <font>
      <sz val="10"/>
      <name val="Arial Cyr"/>
      <charset val="1"/>
    </font>
    <font>
      <sz val="10"/>
      <color rgb="FF000000"/>
      <name val="Arial Cyr"/>
      <charset val="1"/>
    </font>
    <font>
      <sz val="11"/>
      <color rgb="FF000000"/>
      <name val="Arial"/>
      <family val="2"/>
      <charset val="1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6">
    <xf numFmtId="0" fontId="0" fillId="0" borderId="0" applyNumberFormat="0" applyFill="0" applyBorder="0" applyProtection="0"/>
    <xf numFmtId="0" fontId="31" fillId="0" borderId="1" applyNumberFormat="0" applyFill="0" applyBorder="0" applyAlignment="0" applyProtection="0"/>
    <xf numFmtId="0" fontId="10" fillId="0" borderId="1"/>
    <xf numFmtId="0" fontId="11" fillId="0" borderId="1"/>
    <xf numFmtId="0" fontId="12" fillId="0" borderId="1"/>
    <xf numFmtId="0" fontId="10" fillId="0" borderId="1"/>
    <xf numFmtId="0" fontId="14" fillId="0" borderId="1"/>
    <xf numFmtId="0" fontId="11" fillId="0" borderId="1"/>
    <xf numFmtId="164" fontId="10" fillId="0" borderId="1" applyFont="0" applyFill="0" applyBorder="0" applyAlignment="0" applyProtection="0"/>
    <xf numFmtId="0" fontId="7" fillId="0" borderId="1"/>
    <xf numFmtId="0" fontId="15" fillId="0" borderId="1"/>
    <xf numFmtId="0" fontId="6" fillId="0" borderId="1"/>
    <xf numFmtId="0" fontId="14" fillId="0" borderId="1"/>
    <xf numFmtId="0" fontId="10" fillId="0" borderId="1"/>
    <xf numFmtId="0" fontId="17" fillId="0" borderId="1"/>
    <xf numFmtId="0" fontId="18" fillId="0" borderId="1"/>
    <xf numFmtId="0" fontId="17" fillId="0" borderId="1"/>
    <xf numFmtId="0" fontId="19" fillId="0" borderId="1"/>
    <xf numFmtId="0" fontId="20" fillId="0" borderId="1"/>
    <xf numFmtId="0" fontId="21" fillId="0" borderId="1" applyNumberFormat="0" applyFill="0" applyBorder="0" applyProtection="0"/>
    <xf numFmtId="0" fontId="22" fillId="0" borderId="1"/>
    <xf numFmtId="0" fontId="5" fillId="0" borderId="1"/>
    <xf numFmtId="0" fontId="10" fillId="0" borderId="1"/>
    <xf numFmtId="0" fontId="5" fillId="0" borderId="1"/>
    <xf numFmtId="0" fontId="17" fillId="0" borderId="1"/>
    <xf numFmtId="0" fontId="23" fillId="0" borderId="1"/>
    <xf numFmtId="0" fontId="21" fillId="0" borderId="1" applyNumberFormat="0" applyFill="0" applyBorder="0" applyProtection="0"/>
    <xf numFmtId="0" fontId="21" fillId="0" borderId="1" applyNumberFormat="0" applyFill="0" applyBorder="0" applyProtection="0"/>
    <xf numFmtId="0" fontId="4" fillId="0" borderId="1"/>
    <xf numFmtId="0" fontId="21" fillId="0" borderId="1" applyNumberFormat="0" applyFill="0" applyBorder="0" applyProtection="0"/>
    <xf numFmtId="0" fontId="4" fillId="0" borderId="1"/>
    <xf numFmtId="0" fontId="17" fillId="0" borderId="1"/>
    <xf numFmtId="0" fontId="21" fillId="0" borderId="1" applyNumberFormat="0" applyFill="0" applyBorder="0" applyProtection="0"/>
    <xf numFmtId="0" fontId="4" fillId="0" borderId="1"/>
    <xf numFmtId="0" fontId="4" fillId="0" borderId="1"/>
    <xf numFmtId="0" fontId="4" fillId="0" borderId="1"/>
    <xf numFmtId="0" fontId="4" fillId="0" borderId="1"/>
    <xf numFmtId="0" fontId="21" fillId="0" borderId="1" applyNumberFormat="0" applyFill="0" applyBorder="0" applyProtection="0"/>
    <xf numFmtId="0" fontId="17" fillId="0" borderId="1"/>
    <xf numFmtId="0" fontId="17" fillId="0" borderId="1"/>
    <xf numFmtId="0" fontId="17" fillId="0" borderId="1"/>
    <xf numFmtId="0" fontId="17" fillId="0" borderId="1"/>
    <xf numFmtId="0" fontId="24" fillId="0" borderId="1"/>
    <xf numFmtId="0" fontId="24" fillId="0" borderId="1"/>
    <xf numFmtId="0" fontId="17" fillId="0" borderId="1"/>
    <xf numFmtId="0" fontId="25" fillId="0" borderId="1" applyNumberFormat="0" applyFont="0" applyAlignment="0"/>
    <xf numFmtId="0" fontId="26" fillId="0" borderId="1" applyNumberFormat="0" applyFill="0" applyBorder="0" applyAlignment="0" applyProtection="0"/>
    <xf numFmtId="0" fontId="3" fillId="0" borderId="1"/>
    <xf numFmtId="0" fontId="28" fillId="0" borderId="1"/>
    <xf numFmtId="0" fontId="17" fillId="0" borderId="1"/>
    <xf numFmtId="0" fontId="29" fillId="0" borderId="1"/>
    <xf numFmtId="0" fontId="30" fillId="0" borderId="1"/>
    <xf numFmtId="0" fontId="14" fillId="0" borderId="1"/>
    <xf numFmtId="0" fontId="2" fillId="0" borderId="1"/>
    <xf numFmtId="0" fontId="30" fillId="0" borderId="1"/>
    <xf numFmtId="0" fontId="2" fillId="0" borderId="1"/>
    <xf numFmtId="0" fontId="27" fillId="0" borderId="1" applyNumberFormat="0" applyFill="0" applyBorder="0" applyAlignment="0" applyProtection="0"/>
    <xf numFmtId="0" fontId="15" fillId="0" borderId="1"/>
    <xf numFmtId="0" fontId="9" fillId="0" borderId="1">
      <alignment horizontal="right" vertical="top" wrapText="1"/>
    </xf>
    <xf numFmtId="0" fontId="9" fillId="0" borderId="28">
      <alignment horizontal="center" wrapText="1"/>
    </xf>
    <xf numFmtId="0" fontId="17" fillId="0" borderId="1"/>
    <xf numFmtId="0" fontId="56" fillId="0" borderId="1"/>
    <xf numFmtId="0" fontId="30" fillId="0" borderId="1"/>
    <xf numFmtId="0" fontId="17" fillId="0" borderId="1"/>
    <xf numFmtId="0" fontId="56" fillId="0" borderId="1" applyBorder="0" applyProtection="0"/>
    <xf numFmtId="0" fontId="17" fillId="0" borderId="1"/>
    <xf numFmtId="0" fontId="17" fillId="0" borderId="1"/>
    <xf numFmtId="0" fontId="21" fillId="0" borderId="1" applyNumberFormat="0" applyFill="0" applyBorder="0" applyProtection="0"/>
    <xf numFmtId="0" fontId="30" fillId="0" borderId="1"/>
    <xf numFmtId="0" fontId="1" fillId="0" borderId="1"/>
    <xf numFmtId="0" fontId="1" fillId="0" borderId="1"/>
    <xf numFmtId="0" fontId="1" fillId="0" borderId="1"/>
    <xf numFmtId="0" fontId="17" fillId="0" borderId="1"/>
    <xf numFmtId="0" fontId="17" fillId="0" borderId="1"/>
    <xf numFmtId="0" fontId="21" fillId="0" borderId="1" applyNumberFormat="0" applyFill="0" applyBorder="0" applyProtection="0"/>
    <xf numFmtId="0" fontId="57" fillId="0" borderId="1" applyBorder="0" applyProtection="0"/>
    <xf numFmtId="0" fontId="57" fillId="0" borderId="1" applyBorder="0" applyProtection="0"/>
    <xf numFmtId="0" fontId="17" fillId="0" borderId="1"/>
    <xf numFmtId="0" fontId="30" fillId="0" borderId="1"/>
    <xf numFmtId="0" fontId="30" fillId="0" borderId="1"/>
    <xf numFmtId="0" fontId="15" fillId="0" borderId="1"/>
    <xf numFmtId="0" fontId="1" fillId="0" borderId="1"/>
    <xf numFmtId="0" fontId="1" fillId="0" borderId="1"/>
    <xf numFmtId="0" fontId="58" fillId="0" borderId="1"/>
    <xf numFmtId="0" fontId="17" fillId="0" borderId="1"/>
    <xf numFmtId="0" fontId="17" fillId="0" borderId="1"/>
    <xf numFmtId="0" fontId="17" fillId="0" borderId="1"/>
    <xf numFmtId="0" fontId="1" fillId="0" borderId="1"/>
    <xf numFmtId="0" fontId="21" fillId="0" borderId="1" applyNumberFormat="0" applyFill="0" applyBorder="0" applyProtection="0"/>
    <xf numFmtId="0" fontId="17" fillId="0" borderId="1"/>
    <xf numFmtId="0" fontId="17" fillId="0" borderId="1"/>
    <xf numFmtId="0" fontId="57" fillId="0" borderId="1" applyBorder="0" applyProtection="0"/>
    <xf numFmtId="0" fontId="57" fillId="0" borderId="1" applyBorder="0" applyProtection="0"/>
    <xf numFmtId="0" fontId="17" fillId="0" borderId="1" applyBorder="0" applyProtection="0"/>
    <xf numFmtId="0" fontId="17" fillId="0" borderId="1"/>
    <xf numFmtId="0" fontId="14" fillId="0" borderId="28" applyBorder="0" applyAlignment="0">
      <alignment horizontal="center" wrapText="1"/>
    </xf>
    <xf numFmtId="0" fontId="14" fillId="0" borderId="28" applyBorder="0" applyAlignment="0">
      <alignment horizontal="center" wrapText="1"/>
    </xf>
    <xf numFmtId="0" fontId="14" fillId="0" borderId="1" applyBorder="0"/>
    <xf numFmtId="0" fontId="9" fillId="0" borderId="1">
      <alignment horizontal="center"/>
    </xf>
    <xf numFmtId="164" fontId="10" fillId="0" borderId="1" applyFont="0" applyFill="0" applyBorder="0" applyAlignment="0" applyProtection="0"/>
    <xf numFmtId="164" fontId="59" fillId="0" borderId="1" applyFont="0" applyFill="0" applyBorder="0" applyAlignment="0" applyProtection="0"/>
    <xf numFmtId="169" fontId="17" fillId="0" borderId="1" applyBorder="0" applyProtection="0"/>
    <xf numFmtId="170" fontId="17" fillId="0" borderId="1" applyBorder="0" applyProtection="0"/>
    <xf numFmtId="171" fontId="10" fillId="0" borderId="1" applyFont="0" applyFill="0" applyBorder="0" applyAlignment="0" applyProtection="0"/>
    <xf numFmtId="170" fontId="17" fillId="0" borderId="1" applyBorder="0" applyProtection="0"/>
    <xf numFmtId="0" fontId="9" fillId="0" borderId="1">
      <alignment horizontal="left" vertical="top"/>
    </xf>
  </cellStyleXfs>
  <cellXfs count="385">
    <xf numFmtId="0" fontId="0" fillId="0" borderId="0" xfId="0" applyFont="1" applyAlignment="1"/>
    <xf numFmtId="0" fontId="9" fillId="0" borderId="17" xfId="4" applyFont="1" applyFill="1" applyBorder="1" applyAlignment="1">
      <alignment horizontal="left" vertical="center" wrapText="1"/>
    </xf>
    <xf numFmtId="0" fontId="0" fillId="0" borderId="3" xfId="0" applyFont="1" applyBorder="1" applyAlignment="1"/>
    <xf numFmtId="0" fontId="8" fillId="2" borderId="3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/>
    <xf numFmtId="0" fontId="0" fillId="0" borderId="4" xfId="0" applyFont="1" applyBorder="1" applyAlignment="1"/>
    <xf numFmtId="0" fontId="0" fillId="0" borderId="7" xfId="0" applyFont="1" applyBorder="1" applyAlignment="1"/>
    <xf numFmtId="49" fontId="8" fillId="2" borderId="2" xfId="0" applyNumberFormat="1" applyFont="1" applyFill="1" applyBorder="1" applyAlignment="1">
      <alignment horizontal="left" wrapText="1"/>
    </xf>
    <xf numFmtId="0" fontId="0" fillId="0" borderId="8" xfId="0" applyFont="1" applyBorder="1" applyAlignment="1"/>
    <xf numFmtId="0" fontId="8" fillId="2" borderId="2" xfId="0" applyNumberFormat="1" applyFont="1" applyFill="1" applyBorder="1" applyAlignment="1">
      <alignment horizontal="right" vertical="center" wrapText="1"/>
    </xf>
    <xf numFmtId="166" fontId="0" fillId="2" borderId="5" xfId="0" applyNumberFormat="1" applyFont="1" applyFill="1" applyBorder="1" applyAlignment="1"/>
    <xf numFmtId="167" fontId="0" fillId="2" borderId="3" xfId="0" applyNumberFormat="1" applyFont="1" applyFill="1" applyBorder="1" applyAlignment="1"/>
    <xf numFmtId="49" fontId="8" fillId="3" borderId="2" xfId="0" applyNumberFormat="1" applyFont="1" applyFill="1" applyBorder="1" applyAlignment="1">
      <alignment horizontal="left" wrapText="1"/>
    </xf>
    <xf numFmtId="49" fontId="8" fillId="3" borderId="2" xfId="0" applyNumberFormat="1" applyFont="1" applyFill="1" applyBorder="1" applyAlignment="1">
      <alignment horizontal="left" vertical="center" wrapText="1"/>
    </xf>
    <xf numFmtId="166" fontId="0" fillId="2" borderId="3" xfId="0" applyNumberFormat="1" applyFont="1" applyFill="1" applyBorder="1" applyAlignment="1"/>
    <xf numFmtId="0" fontId="8" fillId="2" borderId="2" xfId="0" applyNumberFormat="1" applyFont="1" applyFill="1" applyBorder="1" applyAlignment="1">
      <alignment horizontal="left" wrapText="1"/>
    </xf>
    <xf numFmtId="0" fontId="8" fillId="2" borderId="6" xfId="0" applyNumberFormat="1" applyFont="1" applyFill="1" applyBorder="1" applyAlignment="1">
      <alignment horizontal="left" wrapText="1"/>
    </xf>
    <xf numFmtId="0" fontId="0" fillId="0" borderId="6" xfId="0" applyFont="1" applyBorder="1" applyAlignment="1"/>
    <xf numFmtId="49" fontId="9" fillId="0" borderId="1" xfId="2" applyNumberFormat="1" applyFont="1" applyAlignment="1">
      <alignment vertical="center"/>
    </xf>
    <xf numFmtId="0" fontId="9" fillId="0" borderId="1" xfId="2" applyFont="1" applyAlignment="1">
      <alignment vertical="center"/>
    </xf>
    <xf numFmtId="49" fontId="9" fillId="0" borderId="1" xfId="3" applyNumberFormat="1" applyFont="1" applyFill="1" applyAlignment="1">
      <alignment vertical="center"/>
    </xf>
    <xf numFmtId="168" fontId="1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" fontId="9" fillId="0" borderId="1" xfId="2" applyNumberFormat="1" applyFont="1" applyAlignment="1">
      <alignment vertical="center"/>
    </xf>
    <xf numFmtId="49" fontId="13" fillId="0" borderId="1" xfId="2" applyNumberFormat="1" applyFont="1" applyAlignment="1">
      <alignment horizontal="left" vertical="center"/>
    </xf>
    <xf numFmtId="0" fontId="13" fillId="0" borderId="1" xfId="3" applyFont="1" applyFill="1" applyAlignment="1">
      <alignment vertical="center"/>
    </xf>
    <xf numFmtId="0" fontId="13" fillId="0" borderId="1" xfId="3" applyFont="1" applyFill="1" applyAlignment="1">
      <alignment horizontal="left" vertical="center"/>
    </xf>
    <xf numFmtId="165" fontId="13" fillId="0" borderId="1" xfId="3" applyNumberFormat="1" applyFont="1" applyFill="1" applyAlignment="1">
      <alignment vertical="center"/>
    </xf>
    <xf numFmtId="0" fontId="13" fillId="0" borderId="1" xfId="3" applyFont="1" applyFill="1" applyAlignment="1">
      <alignment horizontal="center" vertical="center"/>
    </xf>
    <xf numFmtId="0" fontId="9" fillId="0" borderId="1" xfId="3" applyFont="1" applyFill="1" applyAlignment="1">
      <alignment horizontal="center" vertical="center"/>
    </xf>
    <xf numFmtId="4" fontId="13" fillId="0" borderId="1" xfId="2" applyNumberFormat="1" applyFont="1" applyAlignment="1">
      <alignment vertical="center"/>
    </xf>
    <xf numFmtId="0" fontId="13" fillId="0" borderId="1" xfId="2" applyFont="1" applyAlignment="1">
      <alignment vertical="center"/>
    </xf>
    <xf numFmtId="0" fontId="9" fillId="4" borderId="9" xfId="5" applyFont="1" applyFill="1" applyBorder="1" applyAlignment="1">
      <alignment horizontal="center" vertical="center"/>
    </xf>
    <xf numFmtId="49" fontId="9" fillId="4" borderId="15" xfId="5" applyNumberFormat="1" applyFont="1" applyFill="1" applyBorder="1" applyAlignment="1">
      <alignment horizontal="center" vertical="center" wrapText="1"/>
    </xf>
    <xf numFmtId="0" fontId="9" fillId="4" borderId="15" xfId="5" applyFont="1" applyFill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4" borderId="9" xfId="2" applyFont="1" applyFill="1" applyBorder="1" applyAlignment="1">
      <alignment horizontal="left" vertical="center" wrapText="1"/>
    </xf>
    <xf numFmtId="1" fontId="9" fillId="4" borderId="9" xfId="5" applyNumberFormat="1" applyFont="1" applyFill="1" applyBorder="1" applyAlignment="1">
      <alignment horizontal="center" vertical="center"/>
    </xf>
    <xf numFmtId="4" fontId="9" fillId="0" borderId="1" xfId="2" applyNumberFormat="1" applyFont="1" applyBorder="1" applyAlignment="1">
      <alignment vertical="center"/>
    </xf>
    <xf numFmtId="0" fontId="9" fillId="4" borderId="1" xfId="2" applyFont="1" applyFill="1" applyBorder="1" applyAlignment="1">
      <alignment vertical="center"/>
    </xf>
    <xf numFmtId="0" fontId="9" fillId="4" borderId="1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horizontal="right" vertical="center" wrapText="1"/>
    </xf>
    <xf numFmtId="0" fontId="9" fillId="4" borderId="1" xfId="2" applyFont="1" applyFill="1" applyBorder="1" applyAlignment="1">
      <alignment horizontal="left" vertical="center" wrapText="1"/>
    </xf>
    <xf numFmtId="165" fontId="9" fillId="4" borderId="1" xfId="2" applyNumberFormat="1" applyFont="1" applyFill="1" applyBorder="1" applyAlignment="1">
      <alignment vertical="center" wrapText="1"/>
    </xf>
    <xf numFmtId="0" fontId="9" fillId="4" borderId="1" xfId="2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right" vertical="center" wrapText="1"/>
    </xf>
    <xf numFmtId="0" fontId="13" fillId="4" borderId="1" xfId="2" applyFont="1" applyFill="1" applyBorder="1" applyAlignment="1">
      <alignment vertical="center"/>
    </xf>
    <xf numFmtId="0" fontId="13" fillId="4" borderId="1" xfId="2" applyFont="1" applyFill="1" applyBorder="1" applyAlignment="1">
      <alignment vertical="center" wrapText="1"/>
    </xf>
    <xf numFmtId="0" fontId="13" fillId="4" borderId="1" xfId="2" applyFont="1" applyFill="1" applyBorder="1" applyAlignment="1">
      <alignment horizontal="right" vertical="center" wrapText="1"/>
    </xf>
    <xf numFmtId="0" fontId="13" fillId="4" borderId="1" xfId="2" applyFont="1" applyFill="1" applyBorder="1" applyAlignment="1">
      <alignment horizontal="left" vertical="center" wrapText="1"/>
    </xf>
    <xf numFmtId="165" fontId="13" fillId="4" borderId="1" xfId="2" applyNumberFormat="1" applyFont="1" applyFill="1" applyBorder="1" applyAlignment="1">
      <alignment vertical="center" wrapText="1"/>
    </xf>
    <xf numFmtId="0" fontId="13" fillId="4" borderId="1" xfId="2" applyFont="1" applyFill="1" applyBorder="1" applyAlignment="1">
      <alignment horizontal="center" vertical="center" wrapText="1"/>
    </xf>
    <xf numFmtId="3" fontId="13" fillId="4" borderId="1" xfId="2" applyNumberFormat="1" applyFont="1" applyFill="1" applyBorder="1" applyAlignment="1">
      <alignment horizontal="right" vertical="center" wrapText="1"/>
    </xf>
    <xf numFmtId="16" fontId="9" fillId="4" borderId="1" xfId="2" applyNumberFormat="1" applyFont="1" applyFill="1" applyBorder="1" applyAlignment="1">
      <alignment vertical="center"/>
    </xf>
    <xf numFmtId="3" fontId="9" fillId="0" borderId="1" xfId="2" applyNumberFormat="1" applyFont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center" vertical="center" wrapText="1"/>
    </xf>
    <xf numFmtId="16" fontId="13" fillId="4" borderId="1" xfId="2" applyNumberFormat="1" applyFont="1" applyFill="1" applyBorder="1" applyAlignment="1">
      <alignment vertical="center"/>
    </xf>
    <xf numFmtId="165" fontId="9" fillId="4" borderId="1" xfId="2" applyNumberFormat="1" applyFont="1" applyFill="1" applyBorder="1" applyAlignment="1">
      <alignment horizontal="right" vertical="center" wrapText="1"/>
    </xf>
    <xf numFmtId="4" fontId="9" fillId="4" borderId="1" xfId="2" applyNumberFormat="1" applyFont="1" applyFill="1" applyBorder="1" applyAlignment="1">
      <alignment horizontal="right" vertical="center" wrapText="1"/>
    </xf>
    <xf numFmtId="4" fontId="13" fillId="0" borderId="1" xfId="2" applyNumberFormat="1" applyFont="1" applyBorder="1" applyAlignment="1">
      <alignment horizontal="center" vertical="center" wrapText="1"/>
    </xf>
    <xf numFmtId="16" fontId="13" fillId="0" borderId="1" xfId="2" applyNumberFormat="1" applyFont="1" applyFill="1" applyBorder="1" applyAlignment="1">
      <alignment vertical="top"/>
    </xf>
    <xf numFmtId="0" fontId="13" fillId="0" borderId="1" xfId="2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right" vertical="center" wrapText="1"/>
    </xf>
    <xf numFmtId="0" fontId="9" fillId="0" borderId="1" xfId="2" applyFont="1" applyFill="1" applyBorder="1" applyAlignment="1">
      <alignment horizontal="left" vertical="center" wrapText="1"/>
    </xf>
    <xf numFmtId="165" fontId="13" fillId="0" borderId="1" xfId="2" applyNumberFormat="1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 wrapText="1"/>
    </xf>
    <xf numFmtId="4" fontId="10" fillId="0" borderId="1" xfId="2" applyNumberFormat="1"/>
    <xf numFmtId="0" fontId="10" fillId="0" borderId="1" xfId="2"/>
    <xf numFmtId="0" fontId="13" fillId="0" borderId="1" xfId="2" applyFont="1" applyFill="1" applyBorder="1" applyAlignment="1">
      <alignment horizontal="left" vertical="center" wrapText="1"/>
    </xf>
    <xf numFmtId="164" fontId="9" fillId="0" borderId="1" xfId="8" applyFont="1" applyFill="1" applyBorder="1" applyAlignment="1">
      <alignment horizontal="right"/>
    </xf>
    <xf numFmtId="0" fontId="9" fillId="0" borderId="1" xfId="2" applyFont="1" applyFill="1" applyAlignment="1"/>
    <xf numFmtId="0" fontId="9" fillId="0" borderId="1" xfId="2" applyFont="1" applyAlignment="1">
      <alignment horizontal="left" vertical="center"/>
    </xf>
    <xf numFmtId="165" fontId="9" fillId="0" borderId="1" xfId="2" applyNumberFormat="1" applyFont="1" applyAlignment="1">
      <alignment vertical="center"/>
    </xf>
    <xf numFmtId="0" fontId="9" fillId="0" borderId="1" xfId="2" applyFont="1" applyAlignment="1">
      <alignment horizontal="center" vertical="center"/>
    </xf>
    <xf numFmtId="4" fontId="9" fillId="4" borderId="9" xfId="5" applyNumberFormat="1" applyFont="1" applyFill="1" applyBorder="1" applyAlignment="1">
      <alignment horizontal="center" vertical="center"/>
    </xf>
    <xf numFmtId="0" fontId="9" fillId="4" borderId="18" xfId="5" applyNumberFormat="1" applyFont="1" applyFill="1" applyBorder="1" applyAlignment="1">
      <alignment horizontal="center" vertical="center"/>
    </xf>
    <xf numFmtId="0" fontId="9" fillId="0" borderId="18" xfId="5" applyNumberFormat="1" applyFont="1" applyFill="1" applyBorder="1" applyAlignment="1">
      <alignment horizontal="center" vertical="center"/>
    </xf>
    <xf numFmtId="3" fontId="9" fillId="4" borderId="9" xfId="5" applyNumberFormat="1" applyFont="1" applyFill="1" applyBorder="1" applyAlignment="1">
      <alignment horizontal="right" vertical="center"/>
    </xf>
    <xf numFmtId="0" fontId="9" fillId="4" borderId="9" xfId="5" applyFont="1" applyFill="1" applyBorder="1" applyAlignment="1">
      <alignment horizontal="center" vertical="center" wrapText="1"/>
    </xf>
    <xf numFmtId="4" fontId="16" fillId="4" borderId="9" xfId="13" applyNumberFormat="1" applyFont="1" applyFill="1" applyBorder="1" applyAlignment="1">
      <alignment horizontal="center" vertical="center"/>
    </xf>
    <xf numFmtId="4" fontId="9" fillId="4" borderId="9" xfId="13" applyNumberFormat="1" applyFont="1" applyFill="1" applyBorder="1" applyAlignment="1">
      <alignment horizontal="center" vertical="center"/>
    </xf>
    <xf numFmtId="1" fontId="16" fillId="4" borderId="9" xfId="5" applyNumberFormat="1" applyFont="1" applyFill="1" applyBorder="1" applyAlignment="1">
      <alignment horizontal="center" vertical="center"/>
    </xf>
    <xf numFmtId="0" fontId="9" fillId="4" borderId="9" xfId="5" applyFont="1" applyFill="1" applyBorder="1" applyAlignment="1">
      <alignment horizontal="center" vertical="center" wrapText="1"/>
    </xf>
    <xf numFmtId="1" fontId="9" fillId="0" borderId="1" xfId="2" applyNumberFormat="1" applyFont="1" applyAlignment="1">
      <alignment vertical="center"/>
    </xf>
    <xf numFmtId="0" fontId="9" fillId="0" borderId="1" xfId="2" applyFont="1" applyAlignment="1">
      <alignment horizontal="right" vertical="center"/>
    </xf>
    <xf numFmtId="1" fontId="9" fillId="0" borderId="1" xfId="2" applyNumberFormat="1" applyFont="1" applyAlignment="1">
      <alignment horizontal="right" vertical="center"/>
    </xf>
    <xf numFmtId="0" fontId="32" fillId="0" borderId="1" xfId="10" applyFont="1" applyFill="1"/>
    <xf numFmtId="0" fontId="32" fillId="4" borderId="1" xfId="10" applyFont="1" applyFill="1" applyAlignment="1">
      <alignment horizontal="center" vertical="center" wrapText="1"/>
    </xf>
    <xf numFmtId="0" fontId="32" fillId="4" borderId="1" xfId="10" applyFont="1" applyFill="1"/>
    <xf numFmtId="0" fontId="33" fillId="4" borderId="1" xfId="10" applyFont="1" applyFill="1" applyAlignment="1">
      <alignment horizontal="right" vertical="center"/>
    </xf>
    <xf numFmtId="0" fontId="35" fillId="0" borderId="9" xfId="10" applyFont="1" applyFill="1" applyBorder="1" applyAlignment="1">
      <alignment horizontal="center" vertical="center" wrapText="1"/>
    </xf>
    <xf numFmtId="0" fontId="35" fillId="0" borderId="20" xfId="10" applyFont="1" applyFill="1" applyBorder="1" applyAlignment="1">
      <alignment horizontal="center" vertical="center" wrapText="1"/>
    </xf>
    <xf numFmtId="0" fontId="36" fillId="0" borderId="20" xfId="46" applyFont="1" applyFill="1" applyBorder="1" applyAlignment="1">
      <alignment horizontal="center" vertical="center" wrapText="1"/>
    </xf>
    <xf numFmtId="0" fontId="37" fillId="0" borderId="9" xfId="46" applyFont="1" applyFill="1" applyBorder="1" applyAlignment="1">
      <alignment horizontal="center" vertical="center" wrapText="1"/>
    </xf>
    <xf numFmtId="0" fontId="35" fillId="0" borderId="21" xfId="10" applyFont="1" applyFill="1" applyBorder="1" applyAlignment="1">
      <alignment horizontal="center" vertical="center" wrapText="1"/>
    </xf>
    <xf numFmtId="0" fontId="38" fillId="0" borderId="20" xfId="10" applyFont="1" applyFill="1" applyBorder="1" applyAlignment="1">
      <alignment horizontal="center" vertical="center" wrapText="1"/>
    </xf>
    <xf numFmtId="0" fontId="39" fillId="0" borderId="21" xfId="10" applyFont="1" applyFill="1" applyBorder="1" applyAlignment="1">
      <alignment horizontal="center" vertical="center" wrapText="1"/>
    </xf>
    <xf numFmtId="0" fontId="39" fillId="0" borderId="19" xfId="10" applyFont="1" applyFill="1" applyBorder="1" applyAlignment="1">
      <alignment horizontal="center" vertical="center" wrapText="1"/>
    </xf>
    <xf numFmtId="0" fontId="32" fillId="0" borderId="20" xfId="10" applyFont="1" applyFill="1" applyBorder="1"/>
    <xf numFmtId="4" fontId="35" fillId="0" borderId="9" xfId="10" applyNumberFormat="1" applyFont="1" applyFill="1" applyBorder="1" applyAlignment="1">
      <alignment horizontal="right" vertical="center"/>
    </xf>
    <xf numFmtId="4" fontId="35" fillId="0" borderId="21" xfId="10" applyNumberFormat="1" applyFont="1" applyFill="1" applyBorder="1" applyAlignment="1">
      <alignment horizontal="right" vertical="center"/>
    </xf>
    <xf numFmtId="0" fontId="32" fillId="0" borderId="1" xfId="10" applyFont="1"/>
    <xf numFmtId="0" fontId="35" fillId="0" borderId="1" xfId="10" applyFont="1" applyFill="1" applyBorder="1" applyAlignment="1">
      <alignment horizontal="right" vertical="center"/>
    </xf>
    <xf numFmtId="4" fontId="35" fillId="0" borderId="1" xfId="10" applyNumberFormat="1" applyFont="1" applyFill="1" applyBorder="1" applyAlignment="1">
      <alignment horizontal="right"/>
    </xf>
    <xf numFmtId="0" fontId="32" fillId="0" borderId="1" xfId="10" applyFont="1" applyFill="1" applyBorder="1" applyAlignment="1">
      <alignment horizontal="center"/>
    </xf>
    <xf numFmtId="0" fontId="32" fillId="0" borderId="1" xfId="10" applyFont="1" applyFill="1" applyAlignment="1">
      <alignment horizontal="center" vertical="center" wrapText="1"/>
    </xf>
    <xf numFmtId="0" fontId="39" fillId="0" borderId="21" xfId="10" applyFont="1" applyFill="1" applyBorder="1" applyAlignment="1">
      <alignment horizontal="center" vertical="top" wrapText="1"/>
    </xf>
    <xf numFmtId="0" fontId="32" fillId="0" borderId="1" xfId="10" applyFont="1" applyFill="1" applyAlignment="1">
      <alignment vertical="top"/>
    </xf>
    <xf numFmtId="49" fontId="40" fillId="5" borderId="28" xfId="45" applyNumberFormat="1" applyFont="1" applyFill="1" applyBorder="1" applyAlignment="1">
      <alignment horizontal="center" vertical="top" wrapText="1"/>
    </xf>
    <xf numFmtId="0" fontId="41" fillId="5" borderId="16" xfId="45" applyFont="1" applyFill="1" applyBorder="1" applyAlignment="1">
      <alignment horizontal="center" vertical="top" wrapText="1"/>
    </xf>
    <xf numFmtId="0" fontId="40" fillId="5" borderId="16" xfId="45" applyFont="1" applyFill="1" applyBorder="1" applyAlignment="1">
      <alignment horizontal="center" vertical="top" wrapText="1"/>
    </xf>
    <xf numFmtId="0" fontId="40" fillId="5" borderId="19" xfId="45" applyFont="1" applyFill="1" applyBorder="1" applyAlignment="1">
      <alignment horizontal="center" vertical="top" wrapText="1"/>
    </xf>
    <xf numFmtId="0" fontId="40" fillId="5" borderId="19" xfId="45" applyFont="1" applyFill="1" applyBorder="1" applyAlignment="1">
      <alignment horizontal="centerContinuous" vertical="top" wrapText="1"/>
    </xf>
    <xf numFmtId="1" fontId="40" fillId="5" borderId="19" xfId="45" applyNumberFormat="1" applyFont="1" applyFill="1" applyBorder="1" applyAlignment="1">
      <alignment horizontal="center" vertical="top" wrapText="1"/>
    </xf>
    <xf numFmtId="0" fontId="42" fillId="5" borderId="28" xfId="19" applyFont="1" applyFill="1" applyBorder="1" applyAlignment="1">
      <alignment vertical="top" wrapText="1"/>
    </xf>
    <xf numFmtId="0" fontId="32" fillId="5" borderId="28" xfId="10" applyFont="1" applyFill="1" applyBorder="1" applyAlignment="1">
      <alignment vertical="top"/>
    </xf>
    <xf numFmtId="49" fontId="40" fillId="0" borderId="22" xfId="45" applyNumberFormat="1" applyFont="1" applyFill="1" applyBorder="1" applyAlignment="1">
      <alignment horizontal="center" vertical="top" wrapText="1"/>
    </xf>
    <xf numFmtId="0" fontId="43" fillId="0" borderId="22" xfId="0" applyFont="1" applyBorder="1" applyAlignment="1">
      <alignment vertical="top" wrapText="1"/>
    </xf>
    <xf numFmtId="0" fontId="43" fillId="0" borderId="28" xfId="0" applyFont="1" applyBorder="1" applyAlignment="1">
      <alignment vertical="top" wrapText="1"/>
    </xf>
    <xf numFmtId="0" fontId="40" fillId="0" borderId="25" xfId="45" applyFont="1" applyFill="1" applyBorder="1" applyAlignment="1">
      <alignment horizontal="center" vertical="top" wrapText="1"/>
    </xf>
    <xf numFmtId="0" fontId="40" fillId="0" borderId="19" xfId="45" applyFont="1" applyFill="1" applyBorder="1" applyAlignment="1">
      <alignment horizontal="center" vertical="top" wrapText="1"/>
    </xf>
    <xf numFmtId="0" fontId="40" fillId="0" borderId="19" xfId="45" applyFont="1" applyFill="1" applyBorder="1" applyAlignment="1">
      <alignment horizontal="centerContinuous" vertical="top" wrapText="1"/>
    </xf>
    <xf numFmtId="1" fontId="40" fillId="0" borderId="19" xfId="45" applyNumberFormat="1" applyFont="1" applyFill="1" applyBorder="1" applyAlignment="1">
      <alignment horizontal="center" vertical="top" wrapText="1"/>
    </xf>
    <xf numFmtId="0" fontId="42" fillId="0" borderId="28" xfId="19" applyFont="1" applyFill="1" applyBorder="1" applyAlignment="1">
      <alignment vertical="top" wrapText="1"/>
    </xf>
    <xf numFmtId="0" fontId="32" fillId="0" borderId="28" xfId="10" applyFont="1" applyFill="1" applyBorder="1" applyAlignment="1">
      <alignment vertical="top"/>
    </xf>
    <xf numFmtId="0" fontId="43" fillId="0" borderId="29" xfId="0" applyFont="1" applyBorder="1" applyAlignment="1">
      <alignment vertical="top" wrapText="1"/>
    </xf>
    <xf numFmtId="0" fontId="43" fillId="0" borderId="24" xfId="0" applyFont="1" applyBorder="1" applyAlignment="1">
      <alignment vertical="top" wrapText="1"/>
    </xf>
    <xf numFmtId="0" fontId="41" fillId="0" borderId="25" xfId="45" applyFont="1" applyFill="1" applyBorder="1" applyAlignment="1">
      <alignment horizontal="center" vertical="top" wrapText="1"/>
    </xf>
    <xf numFmtId="0" fontId="41" fillId="0" borderId="19" xfId="45" applyFont="1" applyFill="1" applyBorder="1" applyAlignment="1">
      <alignment horizontal="center" vertical="top" wrapText="1"/>
    </xf>
    <xf numFmtId="49" fontId="41" fillId="5" borderId="22" xfId="45" applyNumberFormat="1" applyFont="1" applyFill="1" applyBorder="1" applyAlignment="1">
      <alignment horizontal="center" vertical="top" wrapText="1"/>
    </xf>
    <xf numFmtId="0" fontId="44" fillId="5" borderId="19" xfId="0" applyFont="1" applyFill="1" applyBorder="1" applyAlignment="1">
      <alignment vertical="top" wrapText="1"/>
    </xf>
    <xf numFmtId="0" fontId="45" fillId="5" borderId="19" xfId="0" applyFont="1" applyFill="1" applyBorder="1" applyAlignment="1">
      <alignment vertical="top" wrapText="1"/>
    </xf>
    <xf numFmtId="0" fontId="41" fillId="5" borderId="25" xfId="45" applyFont="1" applyFill="1" applyBorder="1" applyAlignment="1">
      <alignment horizontal="center" vertical="top" wrapText="1"/>
    </xf>
    <xf numFmtId="0" fontId="41" fillId="5" borderId="19" xfId="45" applyFont="1" applyFill="1" applyBorder="1" applyAlignment="1">
      <alignment horizontal="center" vertical="top" wrapText="1"/>
    </xf>
    <xf numFmtId="0" fontId="41" fillId="5" borderId="19" xfId="45" applyFont="1" applyFill="1" applyBorder="1" applyAlignment="1">
      <alignment horizontal="centerContinuous" vertical="top" wrapText="1"/>
    </xf>
    <xf numFmtId="1" fontId="41" fillId="5" borderId="19" xfId="45" applyNumberFormat="1" applyFont="1" applyFill="1" applyBorder="1" applyAlignment="1">
      <alignment horizontal="center" vertical="top" wrapText="1"/>
    </xf>
    <xf numFmtId="49" fontId="41" fillId="6" borderId="22" xfId="45" applyNumberFormat="1" applyFont="1" applyFill="1" applyBorder="1" applyAlignment="1">
      <alignment horizontal="center" vertical="top" wrapText="1"/>
    </xf>
    <xf numFmtId="0" fontId="38" fillId="6" borderId="19" xfId="1" applyFont="1" applyFill="1" applyBorder="1" applyAlignment="1">
      <alignment vertical="top" wrapText="1"/>
    </xf>
    <xf numFmtId="0" fontId="38" fillId="6" borderId="25" xfId="1" applyFont="1" applyFill="1" applyBorder="1" applyAlignment="1">
      <alignment horizontal="center" vertical="top" wrapText="1"/>
    </xf>
    <xf numFmtId="0" fontId="38" fillId="6" borderId="19" xfId="1" applyFont="1" applyFill="1" applyBorder="1" applyAlignment="1">
      <alignment horizontal="center" vertical="top" wrapText="1"/>
    </xf>
    <xf numFmtId="1" fontId="38" fillId="6" borderId="19" xfId="1" applyNumberFormat="1" applyFont="1" applyFill="1" applyBorder="1" applyAlignment="1">
      <alignment horizontal="center" vertical="top" wrapText="1"/>
    </xf>
    <xf numFmtId="0" fontId="46" fillId="6" borderId="28" xfId="1" applyFont="1" applyFill="1" applyBorder="1" applyAlignment="1">
      <alignment vertical="top" wrapText="1"/>
    </xf>
    <xf numFmtId="0" fontId="46" fillId="6" borderId="28" xfId="1" applyFont="1" applyFill="1" applyBorder="1" applyAlignment="1">
      <alignment vertical="top"/>
    </xf>
    <xf numFmtId="0" fontId="46" fillId="0" borderId="1" xfId="1" applyFont="1" applyFill="1" applyAlignment="1">
      <alignment vertical="top"/>
    </xf>
    <xf numFmtId="0" fontId="40" fillId="4" borderId="28" xfId="48" applyFont="1" applyFill="1" applyBorder="1" applyAlignment="1">
      <alignment horizontal="left" vertical="top" wrapText="1"/>
    </xf>
    <xf numFmtId="0" fontId="40" fillId="4" borderId="28" xfId="48" applyFont="1" applyFill="1" applyBorder="1" applyAlignment="1">
      <alignment horizontal="center" vertical="top" wrapText="1"/>
    </xf>
    <xf numFmtId="0" fontId="41" fillId="0" borderId="19" xfId="45" applyFont="1" applyFill="1" applyBorder="1" applyAlignment="1">
      <alignment horizontal="left" vertical="top" wrapText="1"/>
    </xf>
    <xf numFmtId="0" fontId="42" fillId="0" borderId="28" xfId="19" applyFont="1" applyFill="1" applyBorder="1" applyAlignment="1">
      <alignment horizontal="left" vertical="top" wrapText="1"/>
    </xf>
    <xf numFmtId="0" fontId="32" fillId="0" borderId="28" xfId="10" applyFont="1" applyFill="1" applyBorder="1" applyAlignment="1">
      <alignment horizontal="left" vertical="top"/>
    </xf>
    <xf numFmtId="0" fontId="32" fillId="0" borderId="1" xfId="10" applyFont="1" applyFill="1" applyAlignment="1">
      <alignment horizontal="left" vertical="top"/>
    </xf>
    <xf numFmtId="0" fontId="38" fillId="6" borderId="28" xfId="1" applyFont="1" applyFill="1" applyBorder="1" applyAlignment="1">
      <alignment vertical="top" wrapText="1"/>
    </xf>
    <xf numFmtId="0" fontId="38" fillId="6" borderId="28" xfId="1" applyFont="1" applyFill="1" applyBorder="1" applyAlignment="1">
      <alignment horizontal="left" vertical="top" wrapText="1"/>
    </xf>
    <xf numFmtId="0" fontId="47" fillId="4" borderId="28" xfId="48" applyFont="1" applyFill="1" applyBorder="1" applyAlignment="1">
      <alignment horizontal="left" vertical="top" wrapText="1"/>
    </xf>
    <xf numFmtId="0" fontId="47" fillId="4" borderId="28" xfId="48" applyFont="1" applyFill="1" applyBorder="1" applyAlignment="1">
      <alignment horizontal="center" vertical="top" wrapText="1"/>
    </xf>
    <xf numFmtId="0" fontId="47" fillId="0" borderId="28" xfId="48" applyFont="1" applyFill="1" applyBorder="1" applyAlignment="1">
      <alignment horizontal="left" vertical="top" wrapText="1"/>
    </xf>
    <xf numFmtId="0" fontId="38" fillId="6" borderId="28" xfId="1" applyFont="1" applyFill="1" applyBorder="1" applyAlignment="1">
      <alignment horizontal="center" vertical="top"/>
    </xf>
    <xf numFmtId="0" fontId="38" fillId="6" borderId="19" xfId="1" applyFont="1" applyFill="1" applyBorder="1" applyAlignment="1">
      <alignment horizontal="left" vertical="top" wrapText="1"/>
    </xf>
    <xf numFmtId="0" fontId="38" fillId="6" borderId="28" xfId="1" applyFont="1" applyFill="1" applyBorder="1" applyAlignment="1">
      <alignment horizontal="center" vertical="top" wrapText="1"/>
    </xf>
    <xf numFmtId="0" fontId="46" fillId="6" borderId="28" xfId="1" applyFont="1" applyFill="1" applyBorder="1" applyAlignment="1">
      <alignment horizontal="left" vertical="top" wrapText="1"/>
    </xf>
    <xf numFmtId="0" fontId="46" fillId="6" borderId="28" xfId="1" applyFont="1" applyFill="1" applyBorder="1" applyAlignment="1">
      <alignment horizontal="left" vertical="top"/>
    </xf>
    <xf numFmtId="0" fontId="46" fillId="0" borderId="1" xfId="1" applyFont="1" applyFill="1" applyBorder="1" applyAlignment="1">
      <alignment horizontal="left" vertical="top"/>
    </xf>
    <xf numFmtId="0" fontId="40" fillId="0" borderId="28" xfId="55" applyFont="1" applyFill="1" applyBorder="1" applyAlignment="1">
      <alignment horizontal="left" vertical="top" wrapText="1"/>
    </xf>
    <xf numFmtId="0" fontId="40" fillId="0" borderId="28" xfId="55" applyFont="1" applyFill="1" applyBorder="1" applyAlignment="1">
      <alignment horizontal="center" vertical="top" wrapText="1"/>
    </xf>
    <xf numFmtId="0" fontId="47" fillId="0" borderId="28" xfId="55" applyFont="1" applyFill="1" applyBorder="1" applyAlignment="1">
      <alignment horizontal="center" vertical="top"/>
    </xf>
    <xf numFmtId="0" fontId="40" fillId="0" borderId="19" xfId="45" applyFont="1" applyFill="1" applyBorder="1" applyAlignment="1">
      <alignment horizontal="left" vertical="top" wrapText="1"/>
    </xf>
    <xf numFmtId="0" fontId="40" fillId="0" borderId="28" xfId="50" applyFont="1" applyFill="1" applyBorder="1" applyAlignment="1">
      <alignment horizontal="center" vertical="top" wrapText="1"/>
    </xf>
    <xf numFmtId="0" fontId="47" fillId="0" borderId="28" xfId="55" applyFont="1" applyFill="1" applyBorder="1" applyAlignment="1">
      <alignment horizontal="center" vertical="top" wrapText="1"/>
    </xf>
    <xf numFmtId="0" fontId="46" fillId="0" borderId="1" xfId="1" applyFont="1" applyFill="1" applyAlignment="1">
      <alignment horizontal="left" vertical="top"/>
    </xf>
    <xf numFmtId="0" fontId="47" fillId="0" borderId="28" xfId="55" applyFont="1" applyFill="1" applyBorder="1" applyAlignment="1">
      <alignment horizontal="left" vertical="top" wrapText="1"/>
    </xf>
    <xf numFmtId="0" fontId="40" fillId="0" borderId="28" xfId="55" applyFont="1" applyFill="1" applyBorder="1" applyAlignment="1">
      <alignment vertical="top" wrapText="1"/>
    </xf>
    <xf numFmtId="0" fontId="40" fillId="0" borderId="20" xfId="2" applyFont="1" applyFill="1" applyBorder="1" applyAlignment="1" applyProtection="1">
      <alignment horizontal="center" vertical="top" wrapText="1"/>
      <protection locked="0"/>
    </xf>
    <xf numFmtId="0" fontId="40" fillId="0" borderId="20" xfId="2" applyFont="1" applyFill="1" applyBorder="1" applyAlignment="1" applyProtection="1">
      <alignment horizontal="left" vertical="top" wrapText="1"/>
      <protection locked="0"/>
    </xf>
    <xf numFmtId="0" fontId="40" fillId="0" borderId="21" xfId="2" applyFont="1" applyFill="1" applyBorder="1" applyAlignment="1" applyProtection="1">
      <alignment horizontal="left" vertical="top" wrapText="1"/>
      <protection locked="0"/>
    </xf>
    <xf numFmtId="4" fontId="47" fillId="0" borderId="21" xfId="10" applyNumberFormat="1" applyFont="1" applyFill="1" applyBorder="1" applyAlignment="1">
      <alignment horizontal="right" vertical="top"/>
    </xf>
    <xf numFmtId="0" fontId="32" fillId="0" borderId="20" xfId="10" applyFont="1" applyFill="1" applyBorder="1" applyAlignment="1">
      <alignment vertical="top"/>
    </xf>
    <xf numFmtId="0" fontId="32" fillId="5" borderId="1" xfId="10" applyFont="1" applyFill="1" applyAlignment="1">
      <alignment vertical="top"/>
    </xf>
    <xf numFmtId="0" fontId="40" fillId="0" borderId="28" xfId="2" applyFont="1" applyFill="1" applyBorder="1" applyAlignment="1" applyProtection="1">
      <alignment horizontal="center" vertical="top" wrapText="1"/>
      <protection locked="0"/>
    </xf>
    <xf numFmtId="0" fontId="40" fillId="0" borderId="28" xfId="2" applyFont="1" applyFill="1" applyBorder="1" applyAlignment="1" applyProtection="1">
      <alignment horizontal="left" vertical="top" wrapText="1"/>
      <protection locked="0"/>
    </xf>
    <xf numFmtId="4" fontId="47" fillId="0" borderId="28" xfId="10" applyNumberFormat="1" applyFont="1" applyFill="1" applyBorder="1" applyAlignment="1">
      <alignment horizontal="right" vertical="top"/>
    </xf>
    <xf numFmtId="0" fontId="32" fillId="0" borderId="21" xfId="10" applyFont="1" applyFill="1" applyBorder="1" applyAlignment="1">
      <alignment vertical="top"/>
    </xf>
    <xf numFmtId="0" fontId="40" fillId="0" borderId="21" xfId="2" applyFont="1" applyFill="1" applyBorder="1" applyAlignment="1" applyProtection="1">
      <alignment horizontal="center" vertical="top" wrapText="1"/>
      <protection locked="0"/>
    </xf>
    <xf numFmtId="0" fontId="40" fillId="0" borderId="23" xfId="2" applyFont="1" applyFill="1" applyBorder="1" applyAlignment="1" applyProtection="1">
      <alignment horizontal="center" vertical="top" wrapText="1"/>
      <protection locked="0"/>
    </xf>
    <xf numFmtId="0" fontId="40" fillId="0" borderId="27" xfId="2" applyFont="1" applyFill="1" applyBorder="1" applyAlignment="1" applyProtection="1">
      <alignment horizontal="center" vertical="top" wrapText="1"/>
      <protection locked="0"/>
    </xf>
    <xf numFmtId="0" fontId="40" fillId="0" borderId="21" xfId="2" applyNumberFormat="1" applyFont="1" applyFill="1" applyBorder="1" applyAlignment="1" applyProtection="1">
      <alignment horizontal="center" vertical="top" wrapText="1"/>
      <protection locked="0"/>
    </xf>
    <xf numFmtId="0" fontId="48" fillId="0" borderId="21" xfId="0" applyFont="1" applyFill="1" applyBorder="1" applyAlignment="1">
      <alignment horizontal="justify" vertical="top" wrapText="1"/>
    </xf>
    <xf numFmtId="0" fontId="48" fillId="0" borderId="21" xfId="0" applyFont="1" applyFill="1" applyBorder="1" applyAlignment="1">
      <alignment horizontal="center" vertical="top" wrapText="1"/>
    </xf>
    <xf numFmtId="0" fontId="41" fillId="0" borderId="21" xfId="2" applyFont="1" applyFill="1" applyBorder="1" applyAlignment="1" applyProtection="1">
      <alignment horizontal="center" vertical="top" wrapText="1"/>
      <protection locked="0"/>
    </xf>
    <xf numFmtId="0" fontId="32" fillId="0" borderId="28" xfId="56" applyFont="1" applyFill="1" applyBorder="1" applyAlignment="1">
      <alignment horizontal="center" vertical="top" wrapText="1"/>
    </xf>
    <xf numFmtId="0" fontId="49" fillId="0" borderId="28" xfId="50" applyFont="1" applyFill="1" applyBorder="1" applyAlignment="1">
      <alignment horizontal="center" vertical="top" wrapText="1"/>
    </xf>
    <xf numFmtId="0" fontId="49" fillId="0" borderId="28" xfId="55" applyFont="1" applyFill="1" applyBorder="1" applyAlignment="1">
      <alignment horizontal="center" vertical="top" wrapText="1"/>
    </xf>
    <xf numFmtId="0" fontId="48" fillId="0" borderId="16" xfId="0" applyFont="1" applyFill="1" applyBorder="1" applyAlignment="1">
      <alignment horizontal="center" vertical="top" wrapText="1"/>
    </xf>
    <xf numFmtId="0" fontId="32" fillId="0" borderId="28" xfId="55" applyFont="1" applyFill="1" applyBorder="1" applyAlignment="1">
      <alignment horizontal="center" vertical="top" wrapText="1"/>
    </xf>
    <xf numFmtId="0" fontId="48" fillId="0" borderId="28" xfId="0" applyFont="1" applyFill="1" applyBorder="1" applyAlignment="1">
      <alignment horizontal="justify" vertical="top" wrapText="1"/>
    </xf>
    <xf numFmtId="0" fontId="48" fillId="0" borderId="28" xfId="0" applyFont="1" applyFill="1" applyBorder="1" applyAlignment="1">
      <alignment horizontal="center" vertical="top" wrapText="1"/>
    </xf>
    <xf numFmtId="0" fontId="41" fillId="0" borderId="28" xfId="2" applyFont="1" applyFill="1" applyBorder="1" applyAlignment="1" applyProtection="1">
      <alignment horizontal="center" vertical="top" wrapText="1"/>
      <protection locked="0"/>
    </xf>
    <xf numFmtId="0" fontId="40" fillId="5" borderId="21" xfId="2" applyNumberFormat="1" applyFont="1" applyFill="1" applyBorder="1" applyAlignment="1" applyProtection="1">
      <alignment horizontal="center" vertical="top" wrapText="1"/>
      <protection locked="0"/>
    </xf>
    <xf numFmtId="0" fontId="50" fillId="5" borderId="21" xfId="0" applyFont="1" applyFill="1" applyBorder="1" applyAlignment="1">
      <alignment horizontal="center" vertical="top" wrapText="1"/>
    </xf>
    <xf numFmtId="0" fontId="48" fillId="5" borderId="21" xfId="0" applyFont="1" applyFill="1" applyBorder="1" applyAlignment="1">
      <alignment horizontal="center" vertical="top" wrapText="1"/>
    </xf>
    <xf numFmtId="0" fontId="40" fillId="5" borderId="23" xfId="2" applyFont="1" applyFill="1" applyBorder="1" applyAlignment="1" applyProtection="1">
      <alignment horizontal="center" vertical="top" wrapText="1"/>
      <protection locked="0"/>
    </xf>
    <xf numFmtId="0" fontId="40" fillId="5" borderId="20" xfId="2" applyFont="1" applyFill="1" applyBorder="1" applyAlignment="1" applyProtection="1">
      <alignment horizontal="center" vertical="top" wrapText="1"/>
      <protection locked="0"/>
    </xf>
    <xf numFmtId="0" fontId="41" fillId="5" borderId="21" xfId="2" applyFont="1" applyFill="1" applyBorder="1" applyAlignment="1" applyProtection="1">
      <alignment horizontal="center" vertical="top" wrapText="1"/>
      <protection locked="0"/>
    </xf>
    <xf numFmtId="0" fontId="32" fillId="5" borderId="28" xfId="55" applyFont="1" applyFill="1" applyBorder="1" applyAlignment="1">
      <alignment horizontal="center" vertical="top" wrapText="1"/>
    </xf>
    <xf numFmtId="4" fontId="47" fillId="5" borderId="21" xfId="10" applyNumberFormat="1" applyFont="1" applyFill="1" applyBorder="1" applyAlignment="1">
      <alignment horizontal="right" vertical="top"/>
    </xf>
    <xf numFmtId="0" fontId="32" fillId="5" borderId="21" xfId="10" applyFont="1" applyFill="1" applyBorder="1" applyAlignment="1">
      <alignment vertical="top"/>
    </xf>
    <xf numFmtId="0" fontId="48" fillId="0" borderId="21" xfId="0" applyFont="1" applyFill="1" applyBorder="1" applyAlignment="1">
      <alignment vertical="top" wrapText="1"/>
    </xf>
    <xf numFmtId="0" fontId="40" fillId="5" borderId="22" xfId="2" applyNumberFormat="1" applyFont="1" applyFill="1" applyBorder="1" applyAlignment="1" applyProtection="1">
      <alignment horizontal="center" vertical="top" wrapText="1"/>
      <protection locked="0"/>
    </xf>
    <xf numFmtId="0" fontId="48" fillId="5" borderId="19" xfId="0" applyFont="1" applyFill="1" applyBorder="1" applyAlignment="1">
      <alignment horizontal="center" vertical="top" wrapText="1"/>
    </xf>
    <xf numFmtId="0" fontId="40" fillId="5" borderId="21" xfId="2" applyFont="1" applyFill="1" applyBorder="1" applyAlignment="1" applyProtection="1">
      <alignment horizontal="center" vertical="top" wrapText="1"/>
      <protection locked="0"/>
    </xf>
    <xf numFmtId="0" fontId="48" fillId="5" borderId="21" xfId="0" applyFont="1" applyFill="1" applyBorder="1" applyAlignment="1">
      <alignment horizontal="center" vertical="top"/>
    </xf>
    <xf numFmtId="4" fontId="35" fillId="0" borderId="21" xfId="10" applyNumberFormat="1" applyFont="1" applyFill="1" applyBorder="1" applyAlignment="1">
      <alignment horizontal="right" vertical="top"/>
    </xf>
    <xf numFmtId="0" fontId="32" fillId="0" borderId="1" xfId="10" applyFont="1" applyAlignment="1">
      <alignment vertical="top"/>
    </xf>
    <xf numFmtId="0" fontId="32" fillId="5" borderId="28" xfId="10" applyFont="1" applyFill="1" applyBorder="1" applyAlignment="1">
      <alignment horizontal="center" vertical="top" wrapText="1"/>
    </xf>
    <xf numFmtId="0" fontId="41" fillId="5" borderId="28" xfId="2" applyFont="1" applyFill="1" applyBorder="1" applyAlignment="1" applyProtection="1">
      <alignment horizontal="center" vertical="top" wrapText="1"/>
      <protection locked="0"/>
    </xf>
    <xf numFmtId="0" fontId="40" fillId="5" borderId="28" xfId="2" applyFont="1" applyFill="1" applyBorder="1" applyAlignment="1" applyProtection="1">
      <alignment horizontal="center" vertical="top" wrapText="1"/>
      <protection locked="0"/>
    </xf>
    <xf numFmtId="0" fontId="51" fillId="5" borderId="20" xfId="2" applyFont="1" applyFill="1" applyBorder="1" applyAlignment="1" applyProtection="1">
      <alignment horizontal="left" vertical="top" wrapText="1"/>
      <protection locked="0"/>
    </xf>
    <xf numFmtId="0" fontId="40" fillId="5" borderId="28" xfId="0" applyFont="1" applyFill="1" applyBorder="1" applyAlignment="1">
      <alignment horizontal="center" vertical="top" wrapText="1"/>
    </xf>
    <xf numFmtId="4" fontId="40" fillId="5" borderId="21" xfId="10" applyNumberFormat="1" applyFont="1" applyFill="1" applyBorder="1" applyAlignment="1">
      <alignment horizontal="right" vertical="top"/>
    </xf>
    <xf numFmtId="4" fontId="47" fillId="5" borderId="28" xfId="10" applyNumberFormat="1" applyFont="1" applyFill="1" applyBorder="1" applyAlignment="1">
      <alignment horizontal="center" vertical="top"/>
    </xf>
    <xf numFmtId="0" fontId="32" fillId="6" borderId="28" xfId="10" applyFont="1" applyFill="1" applyBorder="1" applyAlignment="1">
      <alignment horizontal="center" vertical="top" wrapText="1"/>
    </xf>
    <xf numFmtId="0" fontId="41" fillId="6" borderId="28" xfId="2" applyFont="1" applyFill="1" applyBorder="1" applyAlignment="1" applyProtection="1">
      <alignment horizontal="left" vertical="top" wrapText="1"/>
      <protection locked="0"/>
    </xf>
    <xf numFmtId="0" fontId="40" fillId="6" borderId="28" xfId="2" applyFont="1" applyFill="1" applyBorder="1" applyAlignment="1" applyProtection="1">
      <alignment horizontal="center" vertical="top" wrapText="1"/>
      <protection locked="0"/>
    </xf>
    <xf numFmtId="0" fontId="51" fillId="6" borderId="20" xfId="2" applyFont="1" applyFill="1" applyBorder="1" applyAlignment="1" applyProtection="1">
      <alignment horizontal="left" vertical="top" wrapText="1"/>
      <protection locked="0"/>
    </xf>
    <xf numFmtId="0" fontId="41" fillId="6" borderId="28" xfId="0" applyFont="1" applyFill="1" applyBorder="1" applyAlignment="1">
      <alignment horizontal="center" vertical="top" wrapText="1"/>
    </xf>
    <xf numFmtId="0" fontId="41" fillId="6" borderId="28" xfId="2" applyFont="1" applyFill="1" applyBorder="1" applyAlignment="1" applyProtection="1">
      <alignment horizontal="center" vertical="top" wrapText="1"/>
      <protection locked="0"/>
    </xf>
    <xf numFmtId="0" fontId="32" fillId="6" borderId="28" xfId="10" applyFont="1" applyFill="1" applyBorder="1" applyAlignment="1">
      <alignment vertical="top"/>
    </xf>
    <xf numFmtId="4" fontId="47" fillId="6" borderId="28" xfId="10" applyNumberFormat="1" applyFont="1" applyFill="1" applyBorder="1" applyAlignment="1">
      <alignment horizontal="center" vertical="top"/>
    </xf>
    <xf numFmtId="0" fontId="51" fillId="0" borderId="28" xfId="2" applyFont="1" applyFill="1" applyBorder="1" applyAlignment="1" applyProtection="1">
      <alignment horizontal="left" vertical="top" wrapText="1"/>
      <protection locked="0"/>
    </xf>
    <xf numFmtId="0" fontId="40" fillId="0" borderId="28" xfId="0" applyFont="1" applyFill="1" applyBorder="1" applyAlignment="1">
      <alignment horizontal="center" vertical="top" wrapText="1"/>
    </xf>
    <xf numFmtId="4" fontId="40" fillId="0" borderId="28" xfId="10" applyNumberFormat="1" applyFont="1" applyFill="1" applyBorder="1" applyAlignment="1">
      <alignment horizontal="right" vertical="top"/>
    </xf>
    <xf numFmtId="4" fontId="47" fillId="0" borderId="28" xfId="10" applyNumberFormat="1" applyFont="1" applyFill="1" applyBorder="1" applyAlignment="1">
      <alignment horizontal="center" vertical="top"/>
    </xf>
    <xf numFmtId="0" fontId="40" fillId="6" borderId="21" xfId="2" applyNumberFormat="1" applyFont="1" applyFill="1" applyBorder="1" applyAlignment="1" applyProtection="1">
      <alignment horizontal="center" vertical="top" wrapText="1"/>
      <protection locked="0"/>
    </xf>
    <xf numFmtId="0" fontId="51" fillId="6" borderId="28" xfId="2" applyFont="1" applyFill="1" applyBorder="1" applyAlignment="1" applyProtection="1">
      <alignment horizontal="left" vertical="top" wrapText="1"/>
      <protection locked="0"/>
    </xf>
    <xf numFmtId="4" fontId="40" fillId="6" borderId="28" xfId="10" applyNumberFormat="1" applyFont="1" applyFill="1" applyBorder="1" applyAlignment="1">
      <alignment horizontal="right" vertical="top"/>
    </xf>
    <xf numFmtId="0" fontId="52" fillId="6" borderId="28" xfId="2" applyFont="1" applyFill="1" applyBorder="1" applyAlignment="1" applyProtection="1">
      <alignment horizontal="left" vertical="top" wrapText="1"/>
      <protection locked="0"/>
    </xf>
    <xf numFmtId="4" fontId="41" fillId="6" borderId="28" xfId="10" applyNumberFormat="1" applyFont="1" applyFill="1" applyBorder="1" applyAlignment="1">
      <alignment horizontal="right" vertical="top"/>
    </xf>
    <xf numFmtId="0" fontId="46" fillId="6" borderId="28" xfId="10" applyFont="1" applyFill="1" applyBorder="1" applyAlignment="1">
      <alignment vertical="top"/>
    </xf>
    <xf numFmtId="4" fontId="38" fillId="6" borderId="28" xfId="10" applyNumberFormat="1" applyFont="1" applyFill="1" applyBorder="1" applyAlignment="1">
      <alignment horizontal="center" vertical="top"/>
    </xf>
    <xf numFmtId="49" fontId="40" fillId="4" borderId="22" xfId="45" applyNumberFormat="1" applyFont="1" applyFill="1" applyBorder="1" applyAlignment="1">
      <alignment horizontal="center" vertical="top" wrapText="1"/>
    </xf>
    <xf numFmtId="0" fontId="39" fillId="0" borderId="20" xfId="10" applyFont="1" applyFill="1" applyBorder="1" applyAlignment="1">
      <alignment vertical="top"/>
    </xf>
    <xf numFmtId="0" fontId="40" fillId="0" borderId="28" xfId="55" applyFont="1" applyFill="1" applyBorder="1" applyAlignment="1">
      <alignment horizontal="left" vertical="top" wrapText="1" indent="3"/>
    </xf>
    <xf numFmtId="0" fontId="31" fillId="0" borderId="1" xfId="1" applyFill="1" applyAlignment="1">
      <alignment vertical="top"/>
    </xf>
    <xf numFmtId="49" fontId="0" fillId="4" borderId="22" xfId="0" applyNumberFormat="1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center" vertical="top" wrapText="1"/>
    </xf>
    <xf numFmtId="0" fontId="0" fillId="0" borderId="21" xfId="0" applyFill="1" applyBorder="1" applyAlignment="1" applyProtection="1">
      <alignment horizontal="center" vertical="top" wrapText="1"/>
      <protection locked="0"/>
    </xf>
    <xf numFmtId="4" fontId="0" fillId="0" borderId="21" xfId="0" applyNumberFormat="1" applyFill="1" applyBorder="1" applyAlignment="1">
      <alignment horizontal="right" vertical="top"/>
    </xf>
    <xf numFmtId="0" fontId="0" fillId="0" borderId="21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31" fillId="6" borderId="28" xfId="1" applyFill="1" applyBorder="1" applyAlignment="1">
      <alignment horizontal="center" vertical="top"/>
    </xf>
    <xf numFmtId="0" fontId="31" fillId="6" borderId="27" xfId="1" applyFill="1" applyBorder="1" applyAlignment="1" applyProtection="1">
      <alignment horizontal="center" vertical="top" wrapText="1"/>
      <protection locked="0"/>
    </xf>
    <xf numFmtId="0" fontId="31" fillId="6" borderId="28" xfId="1" applyFill="1" applyBorder="1" applyAlignment="1" applyProtection="1">
      <alignment horizontal="center" vertical="top" wrapText="1"/>
      <protection locked="0"/>
    </xf>
    <xf numFmtId="4" fontId="31" fillId="6" borderId="28" xfId="1" applyNumberFormat="1" applyFill="1" applyBorder="1" applyAlignment="1">
      <alignment horizontal="right" vertical="top"/>
    </xf>
    <xf numFmtId="0" fontId="31" fillId="6" borderId="28" xfId="1" applyFill="1" applyBorder="1" applyAlignment="1">
      <alignment vertical="top"/>
    </xf>
    <xf numFmtId="0" fontId="31" fillId="6" borderId="23" xfId="1" applyFill="1" applyBorder="1" applyAlignment="1" applyProtection="1">
      <alignment horizontal="center" vertical="top" wrapText="1"/>
      <protection locked="0"/>
    </xf>
    <xf numFmtId="0" fontId="31" fillId="6" borderId="20" xfId="1" applyFill="1" applyBorder="1" applyAlignment="1" applyProtection="1">
      <alignment horizontal="center" vertical="top" wrapText="1"/>
      <protection locked="0"/>
    </xf>
    <xf numFmtId="0" fontId="31" fillId="6" borderId="21" xfId="1" applyFill="1" applyBorder="1" applyAlignment="1" applyProtection="1">
      <alignment horizontal="center" vertical="top" wrapText="1"/>
      <protection locked="0"/>
    </xf>
    <xf numFmtId="4" fontId="31" fillId="6" borderId="21" xfId="1" applyNumberFormat="1" applyFill="1" applyBorder="1" applyAlignment="1">
      <alignment horizontal="right" vertical="top"/>
    </xf>
    <xf numFmtId="0" fontId="31" fillId="6" borderId="21" xfId="1" applyFill="1" applyBorder="1" applyAlignment="1">
      <alignment vertical="top"/>
    </xf>
    <xf numFmtId="0" fontId="31" fillId="0" borderId="1" xfId="1" applyFill="1" applyBorder="1" applyAlignment="1">
      <alignment vertical="top"/>
    </xf>
    <xf numFmtId="0" fontId="31" fillId="5" borderId="1" xfId="1" applyFill="1" applyBorder="1" applyAlignment="1">
      <alignment vertical="top"/>
    </xf>
    <xf numFmtId="0" fontId="40" fillId="0" borderId="28" xfId="48" applyFont="1" applyFill="1" applyBorder="1" applyAlignment="1">
      <alignment horizontal="left" vertical="top" wrapText="1"/>
    </xf>
    <xf numFmtId="4" fontId="41" fillId="6" borderId="21" xfId="10" applyNumberFormat="1" applyFont="1" applyFill="1" applyBorder="1" applyAlignment="1">
      <alignment horizontal="right" vertical="top"/>
    </xf>
    <xf numFmtId="4" fontId="40" fillId="0" borderId="28" xfId="10" applyNumberFormat="1" applyFont="1" applyFill="1" applyBorder="1" applyAlignment="1">
      <alignment horizontal="right"/>
    </xf>
    <xf numFmtId="0" fontId="40" fillId="0" borderId="19" xfId="45" applyNumberFormat="1" applyFont="1" applyFill="1" applyBorder="1" applyAlignment="1">
      <alignment horizontal="center" vertical="top" wrapText="1"/>
    </xf>
    <xf numFmtId="4" fontId="40" fillId="4" borderId="28" xfId="10" applyNumberFormat="1" applyFont="1" applyFill="1" applyBorder="1" applyAlignment="1">
      <alignment horizontal="right" vertical="top"/>
    </xf>
    <xf numFmtId="4" fontId="40" fillId="0" borderId="19" xfId="45" applyNumberFormat="1" applyFont="1" applyFill="1" applyBorder="1" applyAlignment="1">
      <alignment horizontal="right" vertical="center" wrapText="1"/>
    </xf>
    <xf numFmtId="4" fontId="32" fillId="4" borderId="1" xfId="10" applyNumberFormat="1" applyFont="1" applyFill="1" applyAlignment="1">
      <alignment horizontal="right"/>
    </xf>
    <xf numFmtId="0" fontId="32" fillId="4" borderId="1" xfId="10" applyFont="1" applyFill="1" applyAlignment="1">
      <alignment horizontal="right"/>
    </xf>
    <xf numFmtId="4" fontId="35" fillId="0" borderId="9" xfId="10" applyNumberFormat="1" applyFont="1" applyFill="1" applyBorder="1" applyAlignment="1">
      <alignment horizontal="right" vertical="center" wrapText="1"/>
    </xf>
    <xf numFmtId="0" fontId="35" fillId="0" borderId="9" xfId="10" applyFont="1" applyFill="1" applyBorder="1" applyAlignment="1">
      <alignment horizontal="right" vertical="center" wrapText="1"/>
    </xf>
    <xf numFmtId="0" fontId="39" fillId="0" borderId="19" xfId="10" applyFont="1" applyFill="1" applyBorder="1" applyAlignment="1">
      <alignment horizontal="right" vertical="center" wrapText="1"/>
    </xf>
    <xf numFmtId="0" fontId="39" fillId="0" borderId="21" xfId="10" applyFont="1" applyFill="1" applyBorder="1" applyAlignment="1">
      <alignment horizontal="right" vertical="center" wrapText="1"/>
    </xf>
    <xf numFmtId="4" fontId="53" fillId="5" borderId="28" xfId="19" applyNumberFormat="1" applyFont="1" applyFill="1" applyBorder="1" applyAlignment="1">
      <alignment horizontal="right" vertical="top" wrapText="1"/>
    </xf>
    <xf numFmtId="4" fontId="42" fillId="0" borderId="28" xfId="19" applyNumberFormat="1" applyFont="1" applyFill="1" applyBorder="1" applyAlignment="1">
      <alignment horizontal="right" vertical="top" wrapText="1"/>
    </xf>
    <xf numFmtId="0" fontId="42" fillId="5" borderId="28" xfId="19" applyFont="1" applyFill="1" applyBorder="1" applyAlignment="1">
      <alignment horizontal="right" vertical="top" wrapText="1"/>
    </xf>
    <xf numFmtId="4" fontId="46" fillId="6" borderId="28" xfId="1" applyNumberFormat="1" applyFont="1" applyFill="1" applyBorder="1" applyAlignment="1">
      <alignment horizontal="right" vertical="top" wrapText="1"/>
    </xf>
    <xf numFmtId="0" fontId="42" fillId="0" borderId="28" xfId="19" applyFont="1" applyFill="1" applyBorder="1" applyAlignment="1">
      <alignment horizontal="right" vertical="top" wrapText="1"/>
    </xf>
    <xf numFmtId="43" fontId="42" fillId="0" borderId="28" xfId="19" applyNumberFormat="1" applyFont="1" applyFill="1" applyBorder="1" applyAlignment="1">
      <alignment horizontal="right" vertical="top" wrapText="1"/>
    </xf>
    <xf numFmtId="4" fontId="40" fillId="4" borderId="19" xfId="45" applyNumberFormat="1" applyFont="1" applyFill="1" applyBorder="1" applyAlignment="1">
      <alignment horizontal="right" vertical="center" wrapText="1"/>
    </xf>
    <xf numFmtId="4" fontId="32" fillId="5" borderId="28" xfId="10" applyNumberFormat="1" applyFont="1" applyFill="1" applyBorder="1" applyAlignment="1">
      <alignment horizontal="right" vertical="top"/>
    </xf>
    <xf numFmtId="4" fontId="32" fillId="6" borderId="28" xfId="10" applyNumberFormat="1" applyFont="1" applyFill="1" applyBorder="1" applyAlignment="1">
      <alignment horizontal="right" vertical="top"/>
    </xf>
    <xf numFmtId="4" fontId="46" fillId="6" borderId="28" xfId="10" applyNumberFormat="1" applyFont="1" applyFill="1" applyBorder="1" applyAlignment="1">
      <alignment horizontal="right" vertical="top"/>
    </xf>
    <xf numFmtId="4" fontId="32" fillId="0" borderId="1" xfId="10" applyNumberFormat="1" applyFont="1" applyFill="1" applyAlignment="1">
      <alignment horizontal="right"/>
    </xf>
    <xf numFmtId="0" fontId="32" fillId="0" borderId="1" xfId="10" applyFont="1" applyFill="1" applyAlignment="1">
      <alignment horizontal="right"/>
    </xf>
    <xf numFmtId="0" fontId="35" fillId="0" borderId="28" xfId="1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top" wrapText="1"/>
    </xf>
    <xf numFmtId="0" fontId="48" fillId="0" borderId="28" xfId="0" applyFont="1" applyFill="1" applyBorder="1" applyAlignment="1">
      <alignment vertical="top" wrapText="1"/>
    </xf>
    <xf numFmtId="0" fontId="41" fillId="5" borderId="19" xfId="2" applyFont="1" applyFill="1" applyBorder="1" applyAlignment="1" applyProtection="1">
      <alignment horizontal="center" vertical="top" wrapText="1"/>
      <protection locked="0"/>
    </xf>
    <xf numFmtId="0" fontId="40" fillId="0" borderId="28" xfId="2" applyNumberFormat="1" applyFont="1" applyFill="1" applyBorder="1" applyAlignment="1" applyProtection="1">
      <alignment horizontal="center" vertical="top" wrapText="1"/>
      <protection locked="0"/>
    </xf>
    <xf numFmtId="0" fontId="35" fillId="0" borderId="28" xfId="10" applyFont="1" applyFill="1" applyBorder="1" applyAlignment="1">
      <alignment horizontal="right" vertical="center"/>
    </xf>
    <xf numFmtId="4" fontId="35" fillId="0" borderId="1" xfId="10" applyNumberFormat="1" applyFont="1" applyFill="1" applyBorder="1" applyAlignment="1">
      <alignment horizontal="right" vertical="center"/>
    </xf>
    <xf numFmtId="0" fontId="32" fillId="0" borderId="1" xfId="10" applyFont="1" applyFill="1" applyBorder="1"/>
    <xf numFmtId="0" fontId="35" fillId="5" borderId="1" xfId="10" applyFont="1" applyFill="1" applyBorder="1" applyAlignment="1">
      <alignment horizontal="right" vertical="center"/>
    </xf>
    <xf numFmtId="4" fontId="35" fillId="5" borderId="1" xfId="10" applyNumberFormat="1" applyFont="1" applyFill="1" applyBorder="1" applyAlignment="1">
      <alignment horizontal="right" vertical="center"/>
    </xf>
    <xf numFmtId="0" fontId="32" fillId="5" borderId="1" xfId="10" applyFont="1" applyFill="1" applyBorder="1"/>
    <xf numFmtId="0" fontId="35" fillId="5" borderId="1" xfId="10" applyFont="1" applyFill="1" applyBorder="1" applyAlignment="1">
      <alignment horizontal="center" vertical="center"/>
    </xf>
    <xf numFmtId="0" fontId="39" fillId="0" borderId="1" xfId="10" applyFont="1" applyFill="1" applyBorder="1" applyAlignment="1">
      <alignment horizontal="left" vertical="center"/>
    </xf>
    <xf numFmtId="49" fontId="55" fillId="0" borderId="28" xfId="57" applyNumberFormat="1" applyFont="1" applyFill="1" applyBorder="1" applyAlignment="1">
      <alignment horizontal="left" vertical="center" wrapText="1"/>
    </xf>
    <xf numFmtId="0" fontId="54" fillId="0" borderId="28" xfId="57" applyFont="1" applyFill="1" applyBorder="1" applyAlignment="1">
      <alignment horizontal="center" vertical="center" wrapText="1"/>
    </xf>
    <xf numFmtId="49" fontId="54" fillId="0" borderId="28" xfId="57" applyNumberFormat="1" applyFont="1" applyFill="1" applyBorder="1" applyAlignment="1">
      <alignment horizontal="center" vertical="center" wrapText="1"/>
    </xf>
    <xf numFmtId="49" fontId="55" fillId="0" borderId="28" xfId="57" applyNumberFormat="1" applyFont="1" applyFill="1" applyBorder="1" applyAlignment="1">
      <alignment horizontal="center" vertical="center" wrapText="1"/>
    </xf>
    <xf numFmtId="0" fontId="55" fillId="0" borderId="28" xfId="57" applyFont="1" applyFill="1" applyBorder="1" applyAlignment="1">
      <alignment horizontal="center" vertical="center" wrapText="1"/>
    </xf>
    <xf numFmtId="0" fontId="35" fillId="6" borderId="28" xfId="10" applyFont="1" applyFill="1" applyBorder="1" applyAlignment="1">
      <alignment horizontal="right" vertical="center"/>
    </xf>
    <xf numFmtId="0" fontId="39" fillId="6" borderId="28" xfId="10" applyFont="1" applyFill="1" applyBorder="1" applyAlignment="1">
      <alignment horizontal="left" vertical="center"/>
    </xf>
    <xf numFmtId="4" fontId="35" fillId="6" borderId="28" xfId="10" applyNumberFormat="1" applyFont="1" applyFill="1" applyBorder="1" applyAlignment="1">
      <alignment horizontal="right" vertical="center"/>
    </xf>
    <xf numFmtId="0" fontId="32" fillId="6" borderId="28" xfId="10" applyFont="1" applyFill="1" applyBorder="1"/>
    <xf numFmtId="0" fontId="39" fillId="0" borderId="28" xfId="10" applyFont="1" applyFill="1" applyBorder="1" applyAlignment="1">
      <alignment horizontal="left" vertical="center" wrapText="1"/>
    </xf>
    <xf numFmtId="0" fontId="39" fillId="0" borderId="28" xfId="10" applyFont="1" applyFill="1" applyBorder="1" applyAlignment="1">
      <alignment horizontal="center" vertical="center"/>
    </xf>
    <xf numFmtId="4" fontId="35" fillId="0" borderId="28" xfId="10" applyNumberFormat="1" applyFont="1" applyFill="1" applyBorder="1" applyAlignment="1">
      <alignment horizontal="right" vertical="center"/>
    </xf>
    <xf numFmtId="0" fontId="32" fillId="0" borderId="28" xfId="10" applyFont="1" applyFill="1" applyBorder="1"/>
    <xf numFmtId="0" fontId="40" fillId="0" borderId="28" xfId="2" applyFont="1" applyFill="1" applyBorder="1" applyAlignment="1" applyProtection="1">
      <alignment horizontal="center" vertical="center" wrapText="1"/>
      <protection locked="0"/>
    </xf>
    <xf numFmtId="49" fontId="31" fillId="6" borderId="22" xfId="1" applyNumberFormat="1" applyFill="1" applyBorder="1" applyAlignment="1">
      <alignment horizontal="center" vertical="top" wrapText="1"/>
    </xf>
    <xf numFmtId="0" fontId="31" fillId="6" borderId="21" xfId="1" applyFill="1" applyBorder="1" applyAlignment="1">
      <alignment horizontal="justify" vertical="top" wrapText="1"/>
    </xf>
    <xf numFmtId="0" fontId="31" fillId="6" borderId="28" xfId="1" applyFill="1" applyBorder="1" applyAlignment="1">
      <alignment horizontal="justify" vertical="top" wrapText="1"/>
    </xf>
    <xf numFmtId="0" fontId="31" fillId="6" borderId="21" xfId="1" applyFill="1" applyBorder="1" applyAlignment="1">
      <alignment horizontal="center" vertical="top" wrapText="1"/>
    </xf>
    <xf numFmtId="0" fontId="31" fillId="6" borderId="28" xfId="1" applyFill="1" applyBorder="1" applyAlignment="1">
      <alignment horizontal="center" vertical="top" wrapText="1"/>
    </xf>
    <xf numFmtId="0" fontId="31" fillId="6" borderId="28" xfId="1" applyNumberFormat="1" applyFill="1" applyBorder="1" applyAlignment="1" applyProtection="1">
      <alignment horizontal="center" vertical="top" wrapText="1"/>
      <protection locked="0"/>
    </xf>
    <xf numFmtId="4" fontId="31" fillId="6" borderId="19" xfId="1" applyNumberFormat="1" applyFill="1" applyBorder="1" applyAlignment="1">
      <alignment horizontal="right" vertical="center" wrapText="1"/>
    </xf>
    <xf numFmtId="0" fontId="31" fillId="5" borderId="1" xfId="1" applyFill="1" applyAlignment="1">
      <alignment vertical="top"/>
    </xf>
    <xf numFmtId="0" fontId="9" fillId="4" borderId="28" xfId="83" applyFont="1" applyFill="1" applyBorder="1" applyAlignment="1">
      <alignment horizontal="left" vertical="top" wrapText="1"/>
    </xf>
    <xf numFmtId="0" fontId="9" fillId="4" borderId="28" xfId="83" applyFont="1" applyFill="1" applyBorder="1" applyAlignment="1">
      <alignment vertical="top" wrapText="1"/>
    </xf>
    <xf numFmtId="1" fontId="9" fillId="4" borderId="28" xfId="83" applyNumberFormat="1" applyFont="1" applyFill="1" applyBorder="1" applyAlignment="1">
      <alignment horizontal="center" vertical="top"/>
    </xf>
    <xf numFmtId="0" fontId="9" fillId="4" borderId="28" xfId="83" applyFont="1" applyFill="1" applyBorder="1" applyAlignment="1">
      <alignment horizontal="center" vertical="top"/>
    </xf>
    <xf numFmtId="0" fontId="11" fillId="4" borderId="28" xfId="64" applyFont="1" applyFill="1" applyBorder="1" applyAlignment="1" applyProtection="1">
      <alignment horizontal="center" vertical="center" wrapText="1"/>
    </xf>
    <xf numFmtId="0" fontId="9" fillId="4" borderId="28" xfId="64" applyFont="1" applyFill="1" applyBorder="1" applyAlignment="1" applyProtection="1">
      <alignment horizontal="center" vertical="center" wrapText="1"/>
    </xf>
    <xf numFmtId="49" fontId="9" fillId="4" borderId="28" xfId="83" applyNumberFormat="1" applyFont="1" applyFill="1" applyBorder="1" applyAlignment="1">
      <alignment horizontal="left" vertical="top" wrapText="1"/>
    </xf>
    <xf numFmtId="49" fontId="9" fillId="4" borderId="28" xfId="83" applyNumberFormat="1" applyFont="1" applyFill="1" applyBorder="1" applyAlignment="1">
      <alignment horizontal="left" vertical="top"/>
    </xf>
    <xf numFmtId="0" fontId="35" fillId="5" borderId="28" xfId="10" applyFont="1" applyFill="1" applyBorder="1" applyAlignment="1">
      <alignment horizontal="right" vertical="center"/>
    </xf>
    <xf numFmtId="0" fontId="35" fillId="5" borderId="28" xfId="10" applyFont="1" applyFill="1" applyBorder="1" applyAlignment="1">
      <alignment horizontal="left" vertical="center"/>
    </xf>
    <xf numFmtId="4" fontId="35" fillId="5" borderId="28" xfId="10" applyNumberFormat="1" applyFont="1" applyFill="1" applyBorder="1" applyAlignment="1">
      <alignment horizontal="right" vertical="center"/>
    </xf>
    <xf numFmtId="0" fontId="46" fillId="5" borderId="28" xfId="10" applyFont="1" applyFill="1" applyBorder="1"/>
    <xf numFmtId="0" fontId="9" fillId="0" borderId="17" xfId="2" applyFont="1" applyBorder="1" applyAlignment="1">
      <alignment horizontal="left" vertical="center" wrapText="1"/>
    </xf>
    <xf numFmtId="0" fontId="13" fillId="0" borderId="17" xfId="4" applyFont="1" applyFill="1" applyBorder="1" applyAlignment="1">
      <alignment horizontal="left" vertical="center" wrapText="1"/>
    </xf>
    <xf numFmtId="49" fontId="9" fillId="0" borderId="1" xfId="2" applyNumberFormat="1" applyFont="1" applyAlignment="1">
      <alignment horizontal="right" vertical="center"/>
    </xf>
    <xf numFmtId="0" fontId="9" fillId="0" borderId="1" xfId="4" applyFont="1" applyFill="1" applyAlignment="1">
      <alignment horizontal="center" vertical="center" wrapText="1"/>
    </xf>
    <xf numFmtId="0" fontId="13" fillId="0" borderId="1" xfId="4" applyFont="1" applyFill="1" applyAlignment="1">
      <alignment horizontal="center" vertical="center" wrapText="1"/>
    </xf>
    <xf numFmtId="0" fontId="9" fillId="0" borderId="12" xfId="4" applyFont="1" applyFill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13" fillId="0" borderId="12" xfId="4" applyFont="1" applyFill="1" applyBorder="1" applyAlignment="1">
      <alignment horizontal="left" vertical="center" wrapText="1"/>
    </xf>
    <xf numFmtId="0" fontId="9" fillId="0" borderId="1" xfId="4" applyFont="1" applyFill="1" applyAlignment="1">
      <alignment horizontal="left" vertical="center" wrapText="1"/>
    </xf>
    <xf numFmtId="0" fontId="9" fillId="0" borderId="1" xfId="2" applyFont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164" fontId="9" fillId="0" borderId="1" xfId="8" applyFont="1" applyFill="1" applyAlignment="1">
      <alignment horizontal="left"/>
    </xf>
    <xf numFmtId="49" fontId="9" fillId="0" borderId="9" xfId="5" applyNumberFormat="1" applyFont="1" applyFill="1" applyBorder="1" applyAlignment="1">
      <alignment horizontal="center" vertical="center" wrapText="1"/>
    </xf>
    <xf numFmtId="49" fontId="9" fillId="4" borderId="9" xfId="5" applyNumberFormat="1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 wrapText="1"/>
    </xf>
    <xf numFmtId="0" fontId="9" fillId="4" borderId="9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/>
    </xf>
    <xf numFmtId="0" fontId="9" fillId="0" borderId="12" xfId="5" applyFont="1" applyFill="1" applyBorder="1" applyAlignment="1">
      <alignment horizontal="center" vertical="center"/>
    </xf>
    <xf numFmtId="165" fontId="9" fillId="0" borderId="13" xfId="6" applyNumberFormat="1" applyFont="1" applyFill="1" applyBorder="1" applyAlignment="1">
      <alignment horizontal="center" vertical="center" wrapText="1"/>
    </xf>
    <xf numFmtId="165" fontId="9" fillId="4" borderId="14" xfId="6" applyNumberFormat="1" applyFont="1" applyFill="1" applyBorder="1" applyAlignment="1">
      <alignment horizontal="center" vertical="center" wrapText="1"/>
    </xf>
    <xf numFmtId="49" fontId="9" fillId="4" borderId="15" xfId="5" applyNumberFormat="1" applyFont="1" applyFill="1" applyBorder="1" applyAlignment="1">
      <alignment horizontal="center" vertical="top" wrapText="1"/>
    </xf>
    <xf numFmtId="49" fontId="9" fillId="4" borderId="16" xfId="5" applyNumberFormat="1" applyFont="1" applyFill="1" applyBorder="1" applyAlignment="1">
      <alignment horizontal="center" vertical="top" wrapText="1"/>
    </xf>
    <xf numFmtId="49" fontId="9" fillId="4" borderId="10" xfId="5" applyNumberFormat="1" applyFont="1" applyFill="1" applyBorder="1" applyAlignment="1">
      <alignment horizontal="center" vertical="top" wrapText="1"/>
    </xf>
    <xf numFmtId="0" fontId="9" fillId="4" borderId="15" xfId="2" applyFont="1" applyFill="1" applyBorder="1" applyAlignment="1">
      <alignment horizontal="left" vertical="top" wrapText="1"/>
    </xf>
    <xf numFmtId="0" fontId="9" fillId="4" borderId="16" xfId="2" applyFont="1" applyFill="1" applyBorder="1" applyAlignment="1">
      <alignment horizontal="left" vertical="top" wrapText="1"/>
    </xf>
    <xf numFmtId="0" fontId="9" fillId="4" borderId="10" xfId="2" applyFont="1" applyFill="1" applyBorder="1" applyAlignment="1">
      <alignment horizontal="left" vertical="top" wrapText="1"/>
    </xf>
    <xf numFmtId="16" fontId="13" fillId="4" borderId="17" xfId="2" applyNumberFormat="1" applyFont="1" applyFill="1" applyBorder="1" applyAlignment="1">
      <alignment horizontal="center" vertical="top"/>
    </xf>
    <xf numFmtId="49" fontId="9" fillId="0" borderId="1" xfId="2" applyNumberFormat="1" applyFont="1" applyFill="1" applyAlignment="1">
      <alignment horizontal="left"/>
    </xf>
    <xf numFmtId="0" fontId="35" fillId="0" borderId="28" xfId="10" applyFont="1" applyFill="1" applyBorder="1" applyAlignment="1">
      <alignment horizontal="right" vertical="center"/>
    </xf>
    <xf numFmtId="0" fontId="32" fillId="0" borderId="1" xfId="10" applyFont="1" applyFill="1" applyAlignment="1">
      <alignment horizontal="right" vertical="top"/>
    </xf>
    <xf numFmtId="0" fontId="36" fillId="0" borderId="1" xfId="46" applyFont="1" applyBorder="1" applyAlignment="1">
      <alignment horizontal="left" vertical="top" wrapText="1"/>
    </xf>
    <xf numFmtId="0" fontId="32" fillId="0" borderId="1" xfId="47" applyFont="1" applyBorder="1" applyAlignment="1">
      <alignment horizontal="left" vertical="top" wrapText="1"/>
    </xf>
    <xf numFmtId="0" fontId="39" fillId="0" borderId="1" xfId="10" applyFont="1" applyFill="1" applyBorder="1" applyAlignment="1">
      <alignment horizontal="left" vertical="top" wrapText="1"/>
    </xf>
    <xf numFmtId="0" fontId="33" fillId="0" borderId="28" xfId="10" applyFont="1" applyFill="1" applyBorder="1" applyAlignment="1">
      <alignment horizontal="center" vertical="top"/>
    </xf>
    <xf numFmtId="0" fontId="35" fillId="0" borderId="20" xfId="10" applyFont="1" applyFill="1" applyBorder="1" applyAlignment="1">
      <alignment horizontal="right" vertical="center"/>
    </xf>
    <xf numFmtId="0" fontId="35" fillId="0" borderId="21" xfId="10" applyFont="1" applyFill="1" applyBorder="1" applyAlignment="1">
      <alignment horizontal="right" vertical="center"/>
    </xf>
    <xf numFmtId="0" fontId="33" fillId="4" borderId="1" xfId="10" applyFont="1" applyFill="1" applyAlignment="1">
      <alignment horizontal="right" vertical="center"/>
    </xf>
    <xf numFmtId="0" fontId="34" fillId="4" borderId="1" xfId="10" applyFont="1" applyFill="1" applyAlignment="1">
      <alignment horizontal="center" wrapText="1"/>
    </xf>
    <xf numFmtId="0" fontId="33" fillId="0" borderId="24" xfId="10" applyFont="1" applyFill="1" applyBorder="1" applyAlignment="1">
      <alignment horizontal="center" vertical="top"/>
    </xf>
    <xf numFmtId="0" fontId="33" fillId="0" borderId="16" xfId="10" applyFont="1" applyFill="1" applyBorder="1" applyAlignment="1">
      <alignment horizontal="center" vertical="top"/>
    </xf>
    <xf numFmtId="0" fontId="39" fillId="0" borderId="28" xfId="10" applyFont="1" applyFill="1" applyBorder="1" applyAlignment="1">
      <alignment horizontal="center" vertical="top"/>
    </xf>
    <xf numFmtId="0" fontId="35" fillId="0" borderId="28" xfId="10" applyFont="1" applyFill="1" applyBorder="1" applyAlignment="1">
      <alignment horizontal="right" vertical="top"/>
    </xf>
    <xf numFmtId="0" fontId="35" fillId="0" borderId="28" xfId="10" applyFont="1" applyFill="1" applyBorder="1" applyAlignment="1">
      <alignment horizontal="center" vertical="top"/>
    </xf>
    <xf numFmtId="0" fontId="35" fillId="0" borderId="22" xfId="10" applyFont="1" applyFill="1" applyBorder="1" applyAlignment="1">
      <alignment vertical="top" wrapText="1"/>
    </xf>
    <xf numFmtId="0" fontId="35" fillId="0" borderId="26" xfId="10" applyFont="1" applyFill="1" applyBorder="1" applyAlignment="1">
      <alignment vertical="top" wrapText="1"/>
    </xf>
    <xf numFmtId="0" fontId="35" fillId="0" borderId="27" xfId="10" applyFont="1" applyFill="1" applyBorder="1" applyAlignment="1">
      <alignment vertical="top" wrapText="1"/>
    </xf>
    <xf numFmtId="0" fontId="32" fillId="4" borderId="1" xfId="10" applyFont="1" applyFill="1" applyAlignment="1">
      <alignment horizontal="center"/>
    </xf>
    <xf numFmtId="0" fontId="39" fillId="0" borderId="1" xfId="10" applyFont="1" applyFill="1" applyBorder="1" applyAlignment="1">
      <alignment horizontal="center" vertical="top" wrapText="1"/>
    </xf>
    <xf numFmtId="0" fontId="35" fillId="0" borderId="1" xfId="10" applyFont="1" applyFill="1" applyBorder="1" applyAlignment="1">
      <alignment horizontal="center" vertical="center"/>
    </xf>
    <xf numFmtId="0" fontId="32" fillId="0" borderId="1" xfId="47" applyFont="1" applyBorder="1" applyAlignment="1">
      <alignment horizontal="center" vertical="top" wrapText="1"/>
    </xf>
    <xf numFmtId="0" fontId="36" fillId="0" borderId="1" xfId="46" applyFont="1" applyBorder="1" applyAlignment="1">
      <alignment horizontal="center" vertical="top" wrapText="1"/>
    </xf>
    <xf numFmtId="0" fontId="32" fillId="0" borderId="1" xfId="10" applyFont="1" applyFill="1" applyAlignment="1">
      <alignment horizontal="center"/>
    </xf>
  </cellXfs>
  <cellStyles count="106">
    <cellStyle name="Normal_MAIN" xfId="45"/>
    <cellStyle name="Normal_смета_к дог 45А_03_03_Азев с НДС" xfId="6"/>
    <cellStyle name="Гиперссылка" xfId="46" builtinId="8"/>
    <cellStyle name="Итоги" xfId="58"/>
    <cellStyle name="ЛокСмета" xfId="59"/>
    <cellStyle name="Обычный" xfId="0" builtinId="0"/>
    <cellStyle name="Обычный 10" xfId="18"/>
    <cellStyle name="Обычный 10 2" xfId="32"/>
    <cellStyle name="Обычный 10 2 2" xfId="61"/>
    <cellStyle name="Обычный 10 2_Спецификация" xfId="60"/>
    <cellStyle name="Обычный 10 6" xfId="22"/>
    <cellStyle name="Обычный 10_Спецификация" xfId="49"/>
    <cellStyle name="Обычный 11" xfId="3"/>
    <cellStyle name="Обычный 11 6" xfId="62"/>
    <cellStyle name="Обычный 12" xfId="20"/>
    <cellStyle name="Обычный 12 2" xfId="37"/>
    <cellStyle name="Обычный 12 3" xfId="44"/>
    <cellStyle name="Обычный 12 4" xfId="64"/>
    <cellStyle name="Обычный 12_Спецификация" xfId="63"/>
    <cellStyle name="Обычный 13" xfId="21"/>
    <cellStyle name="Обычный 13 2" xfId="33"/>
    <cellStyle name="Обычный 13 3" xfId="65"/>
    <cellStyle name="Обычный 13_12-02-01 ППОиТЗ" xfId="66"/>
    <cellStyle name="Обычный 14" xfId="25"/>
    <cellStyle name="Обычный 14 2" xfId="41"/>
    <cellStyle name="Обычный 14 3" xfId="38"/>
    <cellStyle name="Обычный 14_Спецификация" xfId="67"/>
    <cellStyle name="Обычный 15" xfId="7"/>
    <cellStyle name="Обычный 16" xfId="39"/>
    <cellStyle name="Обычный 17" xfId="26"/>
    <cellStyle name="Обычный 18" xfId="27"/>
    <cellStyle name="Обычный 19" xfId="29"/>
    <cellStyle name="Обычный 2" xfId="2"/>
    <cellStyle name="Обычный 2 2" xfId="19"/>
    <cellStyle name="Обычный 2 2 2" xfId="5"/>
    <cellStyle name="Обычный 2 2 2 2" xfId="13"/>
    <cellStyle name="Обычный 2 2 2_12-02-01 ППОиТЗ" xfId="68"/>
    <cellStyle name="Обычный 2 2 3" xfId="23"/>
    <cellStyle name="Обычный 2 2 3 2" xfId="36"/>
    <cellStyle name="Обычный 2 2 3 2 2" xfId="70"/>
    <cellStyle name="Обычный 2 2 3 2_Спецификация" xfId="69"/>
    <cellStyle name="Обычный 2 2 3 3" xfId="71"/>
    <cellStyle name="Обычный 2 2 3 4" xfId="72"/>
    <cellStyle name="Обычный 2 2 3_12-02-01 ППОиТЗ" xfId="73"/>
    <cellStyle name="Обычный 2 2 4" xfId="74"/>
    <cellStyle name="Обычный 2 2 5" xfId="75"/>
    <cellStyle name="Обычный 2 2_12-02-01 ППОиТЗ" xfId="76"/>
    <cellStyle name="Обычный 2 2_Спецификация" xfId="50"/>
    <cellStyle name="Обычный 2 3" xfId="51"/>
    <cellStyle name="Обычный 2_12-02-01 ППОиТЗ" xfId="77"/>
    <cellStyle name="Обычный 20" xfId="42"/>
    <cellStyle name="Обычный 21" xfId="43"/>
    <cellStyle name="Обычный 24 2" xfId="52"/>
    <cellStyle name="Обычный 25" xfId="53"/>
    <cellStyle name="Обычный 25 9" xfId="78"/>
    <cellStyle name="Обычный 25_12-02-01 ППОиТЗ" xfId="79"/>
    <cellStyle name="Обычный 27 2" xfId="80"/>
    <cellStyle name="Обычный 3" xfId="10"/>
    <cellStyle name="Обычный 3 2" xfId="81"/>
    <cellStyle name="Обычный 3 2 2" xfId="82"/>
    <cellStyle name="Обычный 3 3" xfId="54"/>
    <cellStyle name="Обычный 3 4" xfId="83"/>
    <cellStyle name="Обычный 3_12-02-01 ППОиТЗ" xfId="84"/>
    <cellStyle name="Обычный 35" xfId="85"/>
    <cellStyle name="Обычный 4" xfId="9"/>
    <cellStyle name="Обычный 4 2" xfId="12"/>
    <cellStyle name="Обычный 4 3" xfId="34"/>
    <cellStyle name="Обычный 4 4" xfId="28"/>
    <cellStyle name="Обычный 4_12-02-01 ППОиТЗ" xfId="86"/>
    <cellStyle name="Обычный 5" xfId="11"/>
    <cellStyle name="Обычный 5 2" xfId="35"/>
    <cellStyle name="Обычный 5 2 2" xfId="88"/>
    <cellStyle name="Обычный 5 2_Спецификация" xfId="87"/>
    <cellStyle name="Обычный 5 3" xfId="30"/>
    <cellStyle name="Обычный 5_12-02-01 ППОиТЗ" xfId="89"/>
    <cellStyle name="Обычный 6" xfId="14"/>
    <cellStyle name="Обычный 7" xfId="15"/>
    <cellStyle name="Обычный 7 2" xfId="24"/>
    <cellStyle name="Обычный 7 3" xfId="90"/>
    <cellStyle name="Обычный 7 4" xfId="91"/>
    <cellStyle name="Обычный 7_12-02-01 ППОиТЗ" xfId="92"/>
    <cellStyle name="Обычный 8" xfId="16"/>
    <cellStyle name="Обычный 8 2" xfId="93"/>
    <cellStyle name="Обычный 9" xfId="17"/>
    <cellStyle name="Обычный 9 2" xfId="40"/>
    <cellStyle name="Обычный 9 3" xfId="31"/>
    <cellStyle name="Обычный 9_Спецификация" xfId="94"/>
    <cellStyle name="Обычный_Спецификация" xfId="47"/>
    <cellStyle name="Обычный_Спецификация_1" xfId="48"/>
    <cellStyle name="Обычный_Спецификация_2" xfId="55"/>
    <cellStyle name="Обычный_Спецификация_3" xfId="57"/>
    <cellStyle name="ПИР" xfId="95"/>
    <cellStyle name="ПИР 2" xfId="96"/>
    <cellStyle name="ПИР_12-02-01 ППОиТЗ" xfId="97"/>
    <cellStyle name="Стиль 1 2" xfId="4"/>
    <cellStyle name="Титул" xfId="98"/>
    <cellStyle name="УровеньСтрок_1" xfId="1" builtinId="1" iLevel="0"/>
    <cellStyle name="УровеньСтрок_1_Спецификация" xfId="56"/>
    <cellStyle name="Финансовый 2" xfId="8"/>
    <cellStyle name="Финансовый 2 2" xfId="99"/>
    <cellStyle name="Финансовый 2 4" xfId="100"/>
    <cellStyle name="Финансовый 2_12-02-01 ППОиТЗ" xfId="101"/>
    <cellStyle name="Финансовый 3" xfId="102"/>
    <cellStyle name="Финансовый 4" xfId="103"/>
    <cellStyle name="Финансовый 5" xfId="104"/>
    <cellStyle name="Хвост" xfId="10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ZuevaVM\LOCALS~1\Temp\Rar$DI01.312\&#1046;&#1080;&#1043;&#1069;&#1057;-&#1050;&#1040;&#1057;&#1059;&#1058;&#1055;2010_&#1057;&#1052;&#1057;_&#1056;&#1072;&#1089;&#1095;&#1077;&#1090;_2010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1_&#1055;&#1088;&#1086;&#1077;&#1082;&#1090;&#1099;\03_&#1050;&#1072;&#1084;&#1089;&#1082;&#1072;&#1103;_&#1043;&#1069;&#1057;\&#1047;&#1072;&#1084;&#1077;&#1085;&#1072;_&#1079;&#1072;&#1097;&#1080;&#1090;_&#1042;&#1051;_&#1042;&#1083;&#1072;&#1076;&#1080;&#1084;&#1080;&#1088;&#1089;&#1082;&#1072;&#1103;-2\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>
            <v>6300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H13">
            <v>46.5</v>
          </cell>
        </row>
      </sheetData>
      <sheetData sheetId="5" refreshError="1">
        <row r="2">
          <cell r="G2">
            <v>6300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eestr.digital.gov.ru/reestr/" TargetMode="External"/><Relationship Id="rId2" Type="http://schemas.openxmlformats.org/officeDocument/2006/relationships/hyperlink" Target="https://gisp.gov.ru/pp719v2/pub/prod/rep/" TargetMode="External"/><Relationship Id="rId1" Type="http://schemas.openxmlformats.org/officeDocument/2006/relationships/hyperlink" Target="https://gisp.gov.ru/pp719v2/pub/prod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36"/>
  <sheetViews>
    <sheetView view="pageBreakPreview" topLeftCell="A4" zoomScale="115" zoomScaleNormal="110" zoomScaleSheetLayoutView="115" workbookViewId="0">
      <selection activeCell="A34" sqref="A34:D34"/>
    </sheetView>
  </sheetViews>
  <sheetFormatPr defaultColWidth="8.7265625" defaultRowHeight="13"/>
  <cols>
    <col min="1" max="1" width="4.7265625" style="20" customWidth="1"/>
    <col min="2" max="2" width="39.7265625" style="20" customWidth="1"/>
    <col min="3" max="3" width="6.453125" style="20" customWidth="1"/>
    <col min="4" max="4" width="25.1796875" style="72" customWidth="1"/>
    <col min="5" max="5" width="10.7265625" style="73" customWidth="1"/>
    <col min="6" max="6" width="12" style="74" customWidth="1"/>
    <col min="7" max="7" width="15.81640625" style="74" customWidth="1"/>
    <col min="8" max="8" width="12.453125" style="24" customWidth="1"/>
    <col min="9" max="9" width="11.81640625" style="20" bestFit="1" customWidth="1"/>
    <col min="10" max="11" width="8.7265625" style="20"/>
    <col min="12" max="12" width="18" style="20" customWidth="1"/>
    <col min="13" max="16384" width="8.7265625" style="20"/>
  </cols>
  <sheetData>
    <row r="1" spans="1:15">
      <c r="A1" s="335" t="s">
        <v>42</v>
      </c>
      <c r="B1" s="335"/>
      <c r="C1" s="335"/>
      <c r="D1" s="335"/>
      <c r="E1" s="335"/>
      <c r="F1" s="335"/>
      <c r="G1" s="335"/>
      <c r="H1" s="19"/>
      <c r="I1" s="19"/>
      <c r="J1" s="19"/>
      <c r="K1" s="19"/>
      <c r="L1" s="19"/>
      <c r="M1" s="19"/>
      <c r="N1" s="19"/>
    </row>
    <row r="2" spans="1:15" ht="9.65" customHeight="1">
      <c r="A2" s="335"/>
      <c r="B2" s="335"/>
      <c r="C2" s="335"/>
      <c r="D2" s="335"/>
      <c r="E2" s="335"/>
      <c r="F2" s="335"/>
      <c r="G2" s="335"/>
      <c r="H2" s="19"/>
      <c r="I2" s="19"/>
      <c r="J2" s="19"/>
      <c r="K2" s="19"/>
      <c r="L2" s="19"/>
      <c r="M2" s="19"/>
      <c r="N2" s="19"/>
    </row>
    <row r="3" spans="1:15">
      <c r="A3" s="21"/>
      <c r="B3" s="336" t="s">
        <v>40</v>
      </c>
      <c r="C3" s="336"/>
      <c r="D3" s="336"/>
      <c r="E3" s="336"/>
      <c r="F3" s="336"/>
      <c r="G3" s="22"/>
      <c r="H3" s="19"/>
      <c r="I3" s="19"/>
      <c r="J3" s="19"/>
      <c r="K3" s="19"/>
      <c r="L3" s="19"/>
      <c r="M3" s="19"/>
      <c r="N3" s="19"/>
    </row>
    <row r="4" spans="1:15">
      <c r="A4" s="21"/>
      <c r="B4" s="337" t="s">
        <v>59</v>
      </c>
      <c r="C4" s="337"/>
      <c r="D4" s="337"/>
      <c r="E4" s="337"/>
      <c r="F4" s="337"/>
      <c r="G4" s="23"/>
    </row>
    <row r="5" spans="1:15">
      <c r="A5" s="21"/>
      <c r="B5" s="337"/>
      <c r="C5" s="337"/>
      <c r="D5" s="337"/>
      <c r="E5" s="337"/>
      <c r="F5" s="337"/>
      <c r="G5" s="23"/>
      <c r="M5" s="20" t="s">
        <v>61</v>
      </c>
    </row>
    <row r="6" spans="1:15" ht="42.65" customHeight="1">
      <c r="A6" s="1" t="s">
        <v>28</v>
      </c>
      <c r="B6" s="333"/>
      <c r="C6" s="334" t="s">
        <v>75</v>
      </c>
      <c r="D6" s="334"/>
      <c r="E6" s="334"/>
      <c r="F6" s="334"/>
      <c r="G6" s="334"/>
      <c r="J6" s="20" t="str">
        <f>D14</f>
        <v>Руководитель проекта</v>
      </c>
      <c r="M6" s="84" t="e">
        <f>E14+'12-02'!E14+#REF!+#REF!</f>
        <v>#REF!</v>
      </c>
      <c r="O6" s="20" t="s">
        <v>73</v>
      </c>
    </row>
    <row r="7" spans="1:15" ht="24" customHeight="1">
      <c r="A7" s="338" t="s">
        <v>29</v>
      </c>
      <c r="B7" s="339"/>
      <c r="C7" s="340" t="s">
        <v>27</v>
      </c>
      <c r="D7" s="340"/>
      <c r="E7" s="340"/>
      <c r="F7" s="340"/>
      <c r="G7" s="340"/>
      <c r="J7" s="20" t="str">
        <f t="shared" ref="J7:J15" si="0">D15</f>
        <v>Главный инженер проекта</v>
      </c>
      <c r="M7" s="84" t="e">
        <f>E15+'12-02'!E15+#REF!+#REF!+#REF!+#REF!+#REF!+#REF!+#REF!</f>
        <v>#REF!</v>
      </c>
      <c r="O7" s="20" t="s">
        <v>67</v>
      </c>
    </row>
    <row r="8" spans="1:15" ht="17.5" customHeight="1">
      <c r="A8" s="338" t="s">
        <v>30</v>
      </c>
      <c r="B8" s="339"/>
      <c r="C8" s="340"/>
      <c r="D8" s="340"/>
      <c r="E8" s="340"/>
      <c r="F8" s="340"/>
      <c r="G8" s="340"/>
      <c r="J8" s="20" t="str">
        <f t="shared" si="0"/>
        <v>Начальник отдела СЗИ</v>
      </c>
      <c r="M8" s="84" t="e">
        <f>E16+'12-02'!E16+#REF!+#REF!+#REF!+#REF!+#REF!+#REF!+#REF!+#REF!+#REF!+#REF!</f>
        <v>#REF!</v>
      </c>
      <c r="O8" s="20" t="s">
        <v>66</v>
      </c>
    </row>
    <row r="9" spans="1:15" ht="12.65" customHeight="1">
      <c r="A9" s="341"/>
      <c r="B9" s="342"/>
      <c r="C9" s="343"/>
      <c r="D9" s="343"/>
      <c r="E9" s="343"/>
      <c r="F9" s="343"/>
      <c r="G9" s="343"/>
      <c r="J9" s="20" t="str">
        <f t="shared" si="0"/>
        <v>Начальник УЭСПД</v>
      </c>
      <c r="M9" s="84" t="e">
        <f>E17+'12-02'!E17+#REF!+#REF!+#REF!+#REF!+#REF!+#REF!+#REF!</f>
        <v>#REF!</v>
      </c>
      <c r="O9" s="20" t="s">
        <v>65</v>
      </c>
    </row>
    <row r="10" spans="1:15" ht="13.4" customHeight="1">
      <c r="A10" s="25" t="s">
        <v>31</v>
      </c>
      <c r="B10" s="26"/>
      <c r="C10" s="26"/>
      <c r="D10" s="27"/>
      <c r="E10" s="28"/>
      <c r="F10" s="29"/>
      <c r="G10" s="30" t="s">
        <v>32</v>
      </c>
      <c r="J10" s="20" t="str">
        <f t="shared" si="0"/>
        <v>Главный эксперт ОСЗИ</v>
      </c>
      <c r="M10" s="84" t="e">
        <f>E18+'12-02'!E18+#REF!+#REF!+#REF!+#REF!</f>
        <v>#REF!</v>
      </c>
      <c r="O10" s="20" t="s">
        <v>64</v>
      </c>
    </row>
    <row r="11" spans="1:15" s="32" customFormat="1">
      <c r="A11" s="345" t="s">
        <v>0</v>
      </c>
      <c r="B11" s="347" t="s">
        <v>1</v>
      </c>
      <c r="C11" s="349" t="s">
        <v>2</v>
      </c>
      <c r="D11" s="350"/>
      <c r="E11" s="351" t="s">
        <v>33</v>
      </c>
      <c r="F11" s="347" t="s">
        <v>34</v>
      </c>
      <c r="G11" s="347" t="s">
        <v>35</v>
      </c>
      <c r="H11" s="31"/>
      <c r="J11" s="20" t="str">
        <f t="shared" si="0"/>
        <v>Главный эксперт УЭСПД</v>
      </c>
      <c r="M11" s="84" t="e">
        <f>E19+'12-02'!E19+#REF!+#REF!+#REF!+#REF!+#REF!+#REF!</f>
        <v>#REF!</v>
      </c>
      <c r="O11" s="20" t="s">
        <v>68</v>
      </c>
    </row>
    <row r="12" spans="1:15" ht="26">
      <c r="A12" s="346"/>
      <c r="B12" s="348"/>
      <c r="C12" s="83" t="s">
        <v>36</v>
      </c>
      <c r="D12" s="33" t="s">
        <v>3</v>
      </c>
      <c r="E12" s="352"/>
      <c r="F12" s="348"/>
      <c r="G12" s="348"/>
      <c r="J12" s="20" t="str">
        <f t="shared" si="0"/>
        <v xml:space="preserve">Ведущий эксперт </v>
      </c>
      <c r="M12" s="84" t="e">
        <f>E20+'12-02'!E20+#REF!+#REF!+#REF!+#REF!</f>
        <v>#REF!</v>
      </c>
      <c r="O12" s="20" t="s">
        <v>70</v>
      </c>
    </row>
    <row r="13" spans="1:15">
      <c r="A13" s="34">
        <v>1</v>
      </c>
      <c r="B13" s="35">
        <v>2</v>
      </c>
      <c r="C13" s="35">
        <v>3</v>
      </c>
      <c r="D13" s="35">
        <v>4</v>
      </c>
      <c r="E13" s="35">
        <v>5</v>
      </c>
      <c r="F13" s="35">
        <v>6</v>
      </c>
      <c r="G13" s="35">
        <v>7</v>
      </c>
      <c r="J13" s="20" t="str">
        <f t="shared" si="0"/>
        <v>Ведущий эксперт ОСЗИ</v>
      </c>
      <c r="M13" s="84" t="e">
        <f>E21+'12-02'!E21+#REF!+#REF!+#REF!</f>
        <v>#REF!</v>
      </c>
      <c r="O13" s="20" t="s">
        <v>69</v>
      </c>
    </row>
    <row r="14" spans="1:15" ht="20.25" customHeight="1">
      <c r="A14" s="353" t="s">
        <v>41</v>
      </c>
      <c r="B14" s="356" t="s">
        <v>60</v>
      </c>
      <c r="C14" s="76">
        <v>1</v>
      </c>
      <c r="D14" s="37" t="s">
        <v>50</v>
      </c>
      <c r="E14" s="38">
        <v>2</v>
      </c>
      <c r="F14" s="80">
        <v>8549.67</v>
      </c>
      <c r="G14" s="78">
        <f t="shared" ref="G14:G23" si="1">ROUND(E14*F14,0)</f>
        <v>17099</v>
      </c>
      <c r="I14" s="36"/>
      <c r="J14" s="20" t="str">
        <f t="shared" si="0"/>
        <v>Главный эксперт ОСЗИ АльфаДок</v>
      </c>
      <c r="M14" s="84" t="e">
        <f>E22+'12-02'!E22+#REF!+#REF!+#REF!</f>
        <v>#REF!</v>
      </c>
      <c r="O14" s="20" t="s">
        <v>63</v>
      </c>
    </row>
    <row r="15" spans="1:15" ht="20.25" customHeight="1">
      <c r="A15" s="354"/>
      <c r="B15" s="357"/>
      <c r="C15" s="76">
        <v>1</v>
      </c>
      <c r="D15" s="37" t="s">
        <v>51</v>
      </c>
      <c r="E15" s="38">
        <v>12</v>
      </c>
      <c r="F15" s="80">
        <v>13055.22</v>
      </c>
      <c r="G15" s="78">
        <f t="shared" si="1"/>
        <v>156663</v>
      </c>
      <c r="I15" s="36"/>
      <c r="J15" s="20" t="str">
        <f t="shared" si="0"/>
        <v>Ведущий эксперт (технический писатель)</v>
      </c>
      <c r="M15" s="84" t="e">
        <f>E23+'12-02'!E23+#REF!+#REF!</f>
        <v>#REF!</v>
      </c>
      <c r="O15" s="20" t="s">
        <v>62</v>
      </c>
    </row>
    <row r="16" spans="1:15" ht="20.25" customHeight="1">
      <c r="A16" s="354"/>
      <c r="B16" s="357"/>
      <c r="C16" s="76">
        <v>1</v>
      </c>
      <c r="D16" s="37" t="s">
        <v>52</v>
      </c>
      <c r="E16" s="38">
        <v>4</v>
      </c>
      <c r="F16" s="81">
        <v>12193.32</v>
      </c>
      <c r="G16" s="78">
        <f t="shared" si="1"/>
        <v>48773</v>
      </c>
      <c r="I16" s="39"/>
      <c r="M16" s="84" t="e">
        <f>SUM(M6:M15)</f>
        <v>#REF!</v>
      </c>
    </row>
    <row r="17" spans="1:13" ht="20.25" customHeight="1">
      <c r="A17" s="354"/>
      <c r="B17" s="357"/>
      <c r="C17" s="76">
        <v>1</v>
      </c>
      <c r="D17" s="37" t="s">
        <v>55</v>
      </c>
      <c r="E17" s="38">
        <v>4</v>
      </c>
      <c r="F17" s="81">
        <v>18822.75</v>
      </c>
      <c r="G17" s="78">
        <f t="shared" si="1"/>
        <v>75291</v>
      </c>
      <c r="I17" s="39"/>
      <c r="M17" s="85" t="s">
        <v>71</v>
      </c>
    </row>
    <row r="18" spans="1:13" ht="20.25" customHeight="1">
      <c r="A18" s="354"/>
      <c r="B18" s="357"/>
      <c r="C18" s="76">
        <v>1</v>
      </c>
      <c r="D18" s="37" t="s">
        <v>53</v>
      </c>
      <c r="E18" s="82">
        <v>6</v>
      </c>
      <c r="F18" s="81">
        <v>10018.81</v>
      </c>
      <c r="G18" s="78">
        <f t="shared" si="1"/>
        <v>60113</v>
      </c>
      <c r="I18" s="39"/>
      <c r="M18" s="86" t="e">
        <f>SUM(E14:E23,'12-02'!E14:E23,#REF!,#REF!,#REF!,#REF!,#REF!,#REF!,#REF!,#REF!,#REF!,#REF!,#REF!)</f>
        <v>#REF!</v>
      </c>
    </row>
    <row r="19" spans="1:13" ht="20.25" customHeight="1">
      <c r="A19" s="354"/>
      <c r="B19" s="357"/>
      <c r="C19" s="77">
        <v>1</v>
      </c>
      <c r="D19" s="37" t="s">
        <v>45</v>
      </c>
      <c r="E19" s="38">
        <v>12</v>
      </c>
      <c r="F19" s="75">
        <v>10169.959999999999</v>
      </c>
      <c r="G19" s="78">
        <f t="shared" si="1"/>
        <v>122040</v>
      </c>
      <c r="I19" s="39"/>
    </row>
    <row r="20" spans="1:13" ht="20.25" customHeight="1">
      <c r="A20" s="354"/>
      <c r="B20" s="357"/>
      <c r="C20" s="77">
        <v>1</v>
      </c>
      <c r="D20" s="37" t="s">
        <v>56</v>
      </c>
      <c r="E20" s="38">
        <v>6</v>
      </c>
      <c r="F20" s="75">
        <v>8350.81</v>
      </c>
      <c r="G20" s="78">
        <f t="shared" si="1"/>
        <v>50105</v>
      </c>
      <c r="I20" s="39"/>
    </row>
    <row r="21" spans="1:13" ht="20.25" customHeight="1">
      <c r="A21" s="354"/>
      <c r="B21" s="357"/>
      <c r="C21" s="77">
        <v>1</v>
      </c>
      <c r="D21" s="37" t="s">
        <v>46</v>
      </c>
      <c r="E21" s="38">
        <v>4</v>
      </c>
      <c r="F21" s="75">
        <v>6099.81</v>
      </c>
      <c r="G21" s="78">
        <f t="shared" si="1"/>
        <v>24399</v>
      </c>
      <c r="I21" s="39"/>
    </row>
    <row r="22" spans="1:13" ht="22.5" customHeight="1">
      <c r="A22" s="354"/>
      <c r="B22" s="357"/>
      <c r="C22" s="76">
        <v>1</v>
      </c>
      <c r="D22" s="37" t="s">
        <v>54</v>
      </c>
      <c r="E22" s="82">
        <v>4</v>
      </c>
      <c r="F22" s="75">
        <v>7014.79</v>
      </c>
      <c r="G22" s="78">
        <f t="shared" si="1"/>
        <v>28059</v>
      </c>
      <c r="I22" s="39"/>
    </row>
    <row r="23" spans="1:13" ht="24.75" customHeight="1">
      <c r="A23" s="355"/>
      <c r="B23" s="358"/>
      <c r="C23" s="77">
        <v>1</v>
      </c>
      <c r="D23" s="37" t="s">
        <v>44</v>
      </c>
      <c r="E23" s="38">
        <v>5</v>
      </c>
      <c r="F23" s="81">
        <v>5700.36</v>
      </c>
      <c r="G23" s="78">
        <f t="shared" si="1"/>
        <v>28502</v>
      </c>
      <c r="I23" s="39"/>
    </row>
    <row r="24" spans="1:13">
      <c r="A24" s="40" t="s">
        <v>8</v>
      </c>
      <c r="B24" s="41"/>
      <c r="C24" s="42"/>
      <c r="D24" s="43"/>
      <c r="E24" s="44" t="s">
        <v>9</v>
      </c>
      <c r="F24" s="45"/>
      <c r="G24" s="46">
        <f>ROUND(SUM(G14:G23),0)</f>
        <v>611044</v>
      </c>
      <c r="I24" s="24"/>
    </row>
    <row r="25" spans="1:13">
      <c r="A25" s="47" t="s">
        <v>10</v>
      </c>
      <c r="B25" s="48"/>
      <c r="C25" s="49"/>
      <c r="D25" s="50"/>
      <c r="E25" s="51"/>
      <c r="F25" s="52"/>
      <c r="G25" s="53"/>
    </row>
    <row r="26" spans="1:13">
      <c r="A26" s="40" t="s">
        <v>11</v>
      </c>
      <c r="B26" s="41"/>
      <c r="C26" s="42"/>
      <c r="D26" s="43"/>
      <c r="E26" s="44"/>
      <c r="F26" s="45"/>
      <c r="G26" s="46">
        <v>70</v>
      </c>
    </row>
    <row r="27" spans="1:13">
      <c r="A27" s="54" t="s">
        <v>12</v>
      </c>
      <c r="B27" s="41"/>
      <c r="C27" s="42"/>
      <c r="D27" s="43"/>
      <c r="E27" s="44"/>
      <c r="F27" s="45"/>
      <c r="G27" s="46">
        <f>ROUND(G24/(G26/100),0)</f>
        <v>872920</v>
      </c>
      <c r="H27" s="55"/>
    </row>
    <row r="28" spans="1:13">
      <c r="A28" s="54" t="s">
        <v>13</v>
      </c>
      <c r="B28" s="41"/>
      <c r="C28" s="42"/>
      <c r="D28" s="43"/>
      <c r="E28" s="44"/>
      <c r="F28" s="45"/>
      <c r="G28" s="46">
        <v>5</v>
      </c>
      <c r="H28" s="56"/>
    </row>
    <row r="29" spans="1:13">
      <c r="A29" s="57" t="s">
        <v>38</v>
      </c>
      <c r="B29" s="41"/>
      <c r="C29" s="42"/>
      <c r="D29" s="43"/>
      <c r="E29" s="44"/>
      <c r="F29" s="45"/>
      <c r="G29" s="53">
        <f>ROUND(G27*(G28/100+1),0)</f>
        <v>916566</v>
      </c>
      <c r="H29" s="55"/>
    </row>
    <row r="30" spans="1:13" ht="9.65" customHeight="1">
      <c r="A30" s="54"/>
      <c r="B30" s="41"/>
      <c r="C30" s="42"/>
      <c r="D30" s="43"/>
      <c r="E30" s="58"/>
      <c r="F30" s="45"/>
      <c r="G30" s="59"/>
      <c r="H30" s="60"/>
    </row>
    <row r="31" spans="1:13">
      <c r="A31" s="359" t="s">
        <v>76</v>
      </c>
      <c r="B31" s="359"/>
      <c r="C31" s="359"/>
      <c r="D31" s="359"/>
      <c r="E31" s="359"/>
      <c r="F31" s="359"/>
      <c r="G31" s="359"/>
    </row>
    <row r="32" spans="1:13" s="68" customFormat="1">
      <c r="A32" s="61"/>
      <c r="B32" s="62"/>
      <c r="C32" s="63"/>
      <c r="D32" s="64" t="s">
        <v>37</v>
      </c>
      <c r="E32" s="65"/>
      <c r="F32" s="66"/>
      <c r="G32" s="60"/>
      <c r="H32" s="67"/>
    </row>
    <row r="33" spans="1:8" s="68" customFormat="1" ht="9" customHeight="1">
      <c r="A33" s="61"/>
      <c r="B33" s="62"/>
      <c r="C33" s="63"/>
      <c r="D33" s="69"/>
      <c r="E33" s="65"/>
      <c r="F33" s="66"/>
      <c r="G33" s="60"/>
      <c r="H33" s="67"/>
    </row>
    <row r="34" spans="1:8" s="68" customFormat="1" ht="29.25" customHeight="1">
      <c r="A34" s="360" t="s">
        <v>74</v>
      </c>
      <c r="B34" s="360"/>
      <c r="C34" s="360"/>
      <c r="D34" s="360"/>
      <c r="E34" s="344" t="s">
        <v>72</v>
      </c>
      <c r="F34" s="344"/>
      <c r="G34" s="344"/>
      <c r="H34" s="67"/>
    </row>
    <row r="35" spans="1:8" s="71" customFormat="1" ht="18" customHeight="1">
      <c r="A35" s="20"/>
      <c r="B35" s="20"/>
      <c r="C35" s="20"/>
      <c r="D35" s="72"/>
      <c r="E35" s="73"/>
      <c r="F35" s="74"/>
      <c r="G35" s="74"/>
      <c r="H35" s="70"/>
    </row>
    <row r="36" spans="1:8" s="68" customFormat="1" ht="28.5" customHeight="1">
      <c r="A36" s="342" t="s">
        <v>47</v>
      </c>
      <c r="B36" s="342"/>
      <c r="C36" s="342"/>
      <c r="D36" s="342"/>
      <c r="E36" s="344" t="s">
        <v>39</v>
      </c>
      <c r="F36" s="344"/>
      <c r="G36" s="344"/>
      <c r="H36" s="67"/>
    </row>
  </sheetData>
  <autoFilter ref="A13:G29"/>
  <mergeCells count="26">
    <mergeCell ref="A36:D36"/>
    <mergeCell ref="E36:G36"/>
    <mergeCell ref="A11:A12"/>
    <mergeCell ref="B11:B12"/>
    <mergeCell ref="C11:D11"/>
    <mergeCell ref="E11:E12"/>
    <mergeCell ref="F11:F12"/>
    <mergeCell ref="G11:G12"/>
    <mergeCell ref="A14:A23"/>
    <mergeCell ref="B14:B23"/>
    <mergeCell ref="A31:G31"/>
    <mergeCell ref="A34:D34"/>
    <mergeCell ref="E34:G34"/>
    <mergeCell ref="A7:B7"/>
    <mergeCell ref="C7:G7"/>
    <mergeCell ref="A8:B8"/>
    <mergeCell ref="C8:G8"/>
    <mergeCell ref="A9:B9"/>
    <mergeCell ref="C9:G9"/>
    <mergeCell ref="A6:B6"/>
    <mergeCell ref="C6:G6"/>
    <mergeCell ref="A1:G1"/>
    <mergeCell ref="A2:G2"/>
    <mergeCell ref="B3:F3"/>
    <mergeCell ref="B4:F4"/>
    <mergeCell ref="B5:F5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36"/>
  <sheetViews>
    <sheetView view="pageBreakPreview" zoomScale="115" zoomScaleNormal="110" zoomScaleSheetLayoutView="115" workbookViewId="0">
      <selection activeCell="A34" sqref="A34:D34"/>
    </sheetView>
  </sheetViews>
  <sheetFormatPr defaultColWidth="8.7265625" defaultRowHeight="13"/>
  <cols>
    <col min="1" max="1" width="4.7265625" style="20" customWidth="1"/>
    <col min="2" max="2" width="39.7265625" style="20" customWidth="1"/>
    <col min="3" max="3" width="6.453125" style="20" customWidth="1"/>
    <col min="4" max="4" width="25.1796875" style="72" customWidth="1"/>
    <col min="5" max="5" width="10.7265625" style="73" customWidth="1"/>
    <col min="6" max="6" width="12" style="74" customWidth="1"/>
    <col min="7" max="7" width="15.81640625" style="74" customWidth="1"/>
    <col min="8" max="8" width="12.453125" style="24" customWidth="1"/>
    <col min="9" max="9" width="11.81640625" style="20" bestFit="1" customWidth="1"/>
    <col min="10" max="16384" width="8.7265625" style="20"/>
  </cols>
  <sheetData>
    <row r="1" spans="1:14">
      <c r="A1" s="335" t="s">
        <v>43</v>
      </c>
      <c r="B1" s="335"/>
      <c r="C1" s="335"/>
      <c r="D1" s="335"/>
      <c r="E1" s="335"/>
      <c r="F1" s="335"/>
      <c r="G1" s="335"/>
      <c r="H1" s="19"/>
      <c r="I1" s="19"/>
      <c r="J1" s="19"/>
      <c r="K1" s="19"/>
      <c r="L1" s="19"/>
      <c r="M1" s="19"/>
      <c r="N1" s="19"/>
    </row>
    <row r="2" spans="1:14" ht="9.65" customHeight="1">
      <c r="A2" s="335"/>
      <c r="B2" s="335"/>
      <c r="C2" s="335"/>
      <c r="D2" s="335"/>
      <c r="E2" s="335"/>
      <c r="F2" s="335"/>
      <c r="G2" s="335"/>
      <c r="H2" s="19"/>
      <c r="I2" s="19"/>
      <c r="J2" s="19"/>
      <c r="K2" s="19"/>
      <c r="L2" s="19"/>
      <c r="M2" s="19"/>
      <c r="N2" s="19"/>
    </row>
    <row r="3" spans="1:14">
      <c r="A3" s="21"/>
      <c r="B3" s="336" t="s">
        <v>58</v>
      </c>
      <c r="C3" s="336"/>
      <c r="D3" s="336"/>
      <c r="E3" s="336"/>
      <c r="F3" s="336"/>
      <c r="G3" s="22"/>
      <c r="H3" s="19"/>
      <c r="I3" s="19"/>
      <c r="J3" s="19"/>
      <c r="K3" s="19"/>
      <c r="L3" s="19"/>
      <c r="M3" s="19"/>
      <c r="N3" s="19"/>
    </row>
    <row r="4" spans="1:14">
      <c r="A4" s="21"/>
      <c r="B4" s="337" t="s">
        <v>48</v>
      </c>
      <c r="C4" s="337"/>
      <c r="D4" s="337"/>
      <c r="E4" s="337"/>
      <c r="F4" s="337"/>
      <c r="G4" s="23"/>
    </row>
    <row r="5" spans="1:14">
      <c r="A5" s="21"/>
      <c r="B5" s="337"/>
      <c r="C5" s="337"/>
      <c r="D5" s="337"/>
      <c r="E5" s="337"/>
      <c r="F5" s="337"/>
      <c r="G5" s="23"/>
    </row>
    <row r="6" spans="1:14" ht="42.65" customHeight="1">
      <c r="A6" s="1" t="s">
        <v>28</v>
      </c>
      <c r="B6" s="333"/>
      <c r="C6" s="334" t="s">
        <v>75</v>
      </c>
      <c r="D6" s="334"/>
      <c r="E6" s="334"/>
      <c r="F6" s="334"/>
      <c r="G6" s="334"/>
    </row>
    <row r="7" spans="1:14" ht="24" customHeight="1">
      <c r="A7" s="338" t="s">
        <v>29</v>
      </c>
      <c r="B7" s="339"/>
      <c r="C7" s="340" t="s">
        <v>27</v>
      </c>
      <c r="D7" s="340"/>
      <c r="E7" s="340"/>
      <c r="F7" s="340"/>
      <c r="G7" s="340"/>
    </row>
    <row r="8" spans="1:14" ht="17.5" customHeight="1">
      <c r="A8" s="338" t="s">
        <v>30</v>
      </c>
      <c r="B8" s="339"/>
      <c r="C8" s="340"/>
      <c r="D8" s="340"/>
      <c r="E8" s="340"/>
      <c r="F8" s="340"/>
      <c r="G8" s="340"/>
    </row>
    <row r="9" spans="1:14" ht="7.15" customHeight="1">
      <c r="A9" s="341"/>
      <c r="B9" s="342"/>
      <c r="C9" s="343"/>
      <c r="D9" s="343"/>
      <c r="E9" s="343"/>
      <c r="F9" s="343"/>
      <c r="G9" s="343"/>
    </row>
    <row r="10" spans="1:14" ht="13.4" customHeight="1">
      <c r="A10" s="25" t="s">
        <v>31</v>
      </c>
      <c r="B10" s="26"/>
      <c r="C10" s="26"/>
      <c r="D10" s="27"/>
      <c r="E10" s="28"/>
      <c r="F10" s="29"/>
      <c r="G10" s="30" t="s">
        <v>32</v>
      </c>
    </row>
    <row r="11" spans="1:14" s="32" customFormat="1">
      <c r="A11" s="345" t="s">
        <v>0</v>
      </c>
      <c r="B11" s="347" t="s">
        <v>1</v>
      </c>
      <c r="C11" s="349" t="s">
        <v>2</v>
      </c>
      <c r="D11" s="350"/>
      <c r="E11" s="351" t="s">
        <v>33</v>
      </c>
      <c r="F11" s="347" t="s">
        <v>34</v>
      </c>
      <c r="G11" s="347" t="s">
        <v>35</v>
      </c>
      <c r="H11" s="31"/>
    </row>
    <row r="12" spans="1:14" ht="26">
      <c r="A12" s="346"/>
      <c r="B12" s="348"/>
      <c r="C12" s="79" t="s">
        <v>36</v>
      </c>
      <c r="D12" s="33" t="s">
        <v>3</v>
      </c>
      <c r="E12" s="352"/>
      <c r="F12" s="348"/>
      <c r="G12" s="348"/>
    </row>
    <row r="13" spans="1:14">
      <c r="A13" s="34">
        <v>1</v>
      </c>
      <c r="B13" s="35">
        <v>2</v>
      </c>
      <c r="C13" s="35">
        <v>3</v>
      </c>
      <c r="D13" s="35">
        <v>4</v>
      </c>
      <c r="E13" s="35">
        <v>5</v>
      </c>
      <c r="F13" s="35">
        <v>6</v>
      </c>
      <c r="G13" s="35">
        <v>7</v>
      </c>
    </row>
    <row r="14" spans="1:14" ht="20.25" customHeight="1">
      <c r="A14" s="353" t="s">
        <v>41</v>
      </c>
      <c r="B14" s="356" t="s">
        <v>49</v>
      </c>
      <c r="C14" s="76">
        <v>1</v>
      </c>
      <c r="D14" s="37" t="s">
        <v>50</v>
      </c>
      <c r="E14" s="38">
        <v>2</v>
      </c>
      <c r="F14" s="80">
        <v>8549.67</v>
      </c>
      <c r="G14" s="78">
        <f t="shared" ref="G14:G23" si="0">ROUND(E14*F14,0)</f>
        <v>17099</v>
      </c>
      <c r="I14" s="36"/>
    </row>
    <row r="15" spans="1:14" ht="20.25" customHeight="1">
      <c r="A15" s="354"/>
      <c r="B15" s="357"/>
      <c r="C15" s="76">
        <v>1</v>
      </c>
      <c r="D15" s="37" t="s">
        <v>51</v>
      </c>
      <c r="E15" s="38">
        <v>12</v>
      </c>
      <c r="F15" s="80">
        <v>13055.22</v>
      </c>
      <c r="G15" s="78">
        <f t="shared" si="0"/>
        <v>156663</v>
      </c>
      <c r="I15" s="36"/>
    </row>
    <row r="16" spans="1:14" ht="20.25" customHeight="1">
      <c r="A16" s="354"/>
      <c r="B16" s="357"/>
      <c r="C16" s="76">
        <v>1</v>
      </c>
      <c r="D16" s="37" t="s">
        <v>52</v>
      </c>
      <c r="E16" s="38">
        <v>4</v>
      </c>
      <c r="F16" s="81">
        <v>12193.32</v>
      </c>
      <c r="G16" s="78">
        <f t="shared" si="0"/>
        <v>48773</v>
      </c>
      <c r="I16" s="39"/>
    </row>
    <row r="17" spans="1:9" ht="20.25" customHeight="1">
      <c r="A17" s="354"/>
      <c r="B17" s="357"/>
      <c r="C17" s="76">
        <v>1</v>
      </c>
      <c r="D17" s="37" t="s">
        <v>55</v>
      </c>
      <c r="E17" s="38">
        <v>4</v>
      </c>
      <c r="F17" s="81">
        <v>18822.75</v>
      </c>
      <c r="G17" s="78">
        <f t="shared" si="0"/>
        <v>75291</v>
      </c>
      <c r="I17" s="39"/>
    </row>
    <row r="18" spans="1:9" ht="20.25" customHeight="1">
      <c r="A18" s="354"/>
      <c r="B18" s="357"/>
      <c r="C18" s="76">
        <v>1</v>
      </c>
      <c r="D18" s="37" t="s">
        <v>53</v>
      </c>
      <c r="E18" s="82">
        <v>12</v>
      </c>
      <c r="F18" s="81">
        <v>10018.81</v>
      </c>
      <c r="G18" s="78">
        <f t="shared" si="0"/>
        <v>120226</v>
      </c>
      <c r="I18" s="39"/>
    </row>
    <row r="19" spans="1:9" ht="20.25" customHeight="1">
      <c r="A19" s="354"/>
      <c r="B19" s="357"/>
      <c r="C19" s="77">
        <v>1</v>
      </c>
      <c r="D19" s="37" t="s">
        <v>45</v>
      </c>
      <c r="E19" s="38">
        <v>20</v>
      </c>
      <c r="F19" s="75">
        <v>10169.959999999999</v>
      </c>
      <c r="G19" s="78">
        <f t="shared" si="0"/>
        <v>203399</v>
      </c>
      <c r="I19" s="39"/>
    </row>
    <row r="20" spans="1:9" ht="20.25" customHeight="1">
      <c r="A20" s="354"/>
      <c r="B20" s="357"/>
      <c r="C20" s="77">
        <v>1</v>
      </c>
      <c r="D20" s="37" t="s">
        <v>56</v>
      </c>
      <c r="E20" s="38">
        <v>10</v>
      </c>
      <c r="F20" s="75">
        <v>8350.81</v>
      </c>
      <c r="G20" s="78">
        <f t="shared" si="0"/>
        <v>83508</v>
      </c>
      <c r="I20" s="39"/>
    </row>
    <row r="21" spans="1:9" ht="20.25" customHeight="1">
      <c r="A21" s="354"/>
      <c r="B21" s="357"/>
      <c r="C21" s="77">
        <v>1</v>
      </c>
      <c r="D21" s="37" t="s">
        <v>46</v>
      </c>
      <c r="E21" s="38">
        <v>6</v>
      </c>
      <c r="F21" s="75">
        <v>6099.81</v>
      </c>
      <c r="G21" s="78">
        <f t="shared" si="0"/>
        <v>36599</v>
      </c>
      <c r="I21" s="39"/>
    </row>
    <row r="22" spans="1:9" ht="28.9" customHeight="1">
      <c r="A22" s="354"/>
      <c r="B22" s="357"/>
      <c r="C22" s="76">
        <v>1</v>
      </c>
      <c r="D22" s="37" t="s">
        <v>54</v>
      </c>
      <c r="E22" s="82">
        <v>6</v>
      </c>
      <c r="F22" s="75">
        <v>7014.79</v>
      </c>
      <c r="G22" s="78">
        <f t="shared" si="0"/>
        <v>42089</v>
      </c>
      <c r="I22" s="39"/>
    </row>
    <row r="23" spans="1:9" ht="24.75" customHeight="1">
      <c r="A23" s="355"/>
      <c r="B23" s="358"/>
      <c r="C23" s="77">
        <v>1</v>
      </c>
      <c r="D23" s="37" t="s">
        <v>44</v>
      </c>
      <c r="E23" s="38">
        <v>6</v>
      </c>
      <c r="F23" s="81">
        <v>5700.36</v>
      </c>
      <c r="G23" s="78">
        <f t="shared" si="0"/>
        <v>34202</v>
      </c>
      <c r="I23" s="39"/>
    </row>
    <row r="24" spans="1:9">
      <c r="A24" s="40" t="s">
        <v>8</v>
      </c>
      <c r="B24" s="41"/>
      <c r="C24" s="42"/>
      <c r="D24" s="43"/>
      <c r="E24" s="44" t="s">
        <v>9</v>
      </c>
      <c r="F24" s="45"/>
      <c r="G24" s="46">
        <f>ROUND(SUM(G14:G23),0)</f>
        <v>817849</v>
      </c>
      <c r="I24" s="24"/>
    </row>
    <row r="25" spans="1:9">
      <c r="A25" s="47" t="s">
        <v>10</v>
      </c>
      <c r="B25" s="48"/>
      <c r="C25" s="49"/>
      <c r="D25" s="50"/>
      <c r="E25" s="51"/>
      <c r="F25" s="52"/>
      <c r="G25" s="53"/>
    </row>
    <row r="26" spans="1:9">
      <c r="A26" s="40" t="s">
        <v>11</v>
      </c>
      <c r="B26" s="41"/>
      <c r="C26" s="42"/>
      <c r="D26" s="43"/>
      <c r="E26" s="44"/>
      <c r="F26" s="45"/>
      <c r="G26" s="46">
        <v>70</v>
      </c>
    </row>
    <row r="27" spans="1:9">
      <c r="A27" s="54" t="s">
        <v>12</v>
      </c>
      <c r="B27" s="41"/>
      <c r="C27" s="42"/>
      <c r="D27" s="43"/>
      <c r="E27" s="44"/>
      <c r="F27" s="45"/>
      <c r="G27" s="46">
        <f>ROUND(G24/(G26/100),0)</f>
        <v>1168356</v>
      </c>
      <c r="H27" s="55"/>
    </row>
    <row r="28" spans="1:9">
      <c r="A28" s="54" t="s">
        <v>13</v>
      </c>
      <c r="B28" s="41"/>
      <c r="C28" s="42"/>
      <c r="D28" s="43"/>
      <c r="E28" s="44"/>
      <c r="F28" s="45"/>
      <c r="G28" s="46">
        <v>5</v>
      </c>
      <c r="H28" s="56"/>
    </row>
    <row r="29" spans="1:9">
      <c r="A29" s="57" t="s">
        <v>38</v>
      </c>
      <c r="B29" s="41"/>
      <c r="C29" s="42"/>
      <c r="D29" s="43"/>
      <c r="E29" s="44"/>
      <c r="F29" s="45"/>
      <c r="G29" s="53">
        <f>ROUND(G27*(G28/100+1),0)</f>
        <v>1226774</v>
      </c>
      <c r="H29" s="55"/>
    </row>
    <row r="30" spans="1:9" ht="9.65" customHeight="1">
      <c r="A30" s="54"/>
      <c r="B30" s="41"/>
      <c r="C30" s="42"/>
      <c r="D30" s="43"/>
      <c r="E30" s="58"/>
      <c r="F30" s="45"/>
      <c r="G30" s="59"/>
      <c r="H30" s="60"/>
    </row>
    <row r="31" spans="1:9">
      <c r="A31" s="359" t="s">
        <v>77</v>
      </c>
      <c r="B31" s="359"/>
      <c r="C31" s="359"/>
      <c r="D31" s="359"/>
      <c r="E31" s="359"/>
      <c r="F31" s="359"/>
      <c r="G31" s="359"/>
    </row>
    <row r="32" spans="1:9" s="68" customFormat="1">
      <c r="A32" s="61"/>
      <c r="B32" s="62"/>
      <c r="C32" s="63"/>
      <c r="D32" s="64" t="s">
        <v>37</v>
      </c>
      <c r="E32" s="65"/>
      <c r="F32" s="66"/>
      <c r="G32" s="60"/>
      <c r="H32" s="67"/>
    </row>
    <row r="33" spans="1:8" s="68" customFormat="1" ht="9" customHeight="1">
      <c r="A33" s="61"/>
      <c r="B33" s="62"/>
      <c r="C33" s="63"/>
      <c r="D33" s="69"/>
      <c r="E33" s="65"/>
      <c r="F33" s="66"/>
      <c r="G33" s="60"/>
      <c r="H33" s="67"/>
    </row>
    <row r="34" spans="1:8" s="68" customFormat="1" ht="29.25" customHeight="1">
      <c r="A34" s="360" t="s">
        <v>74</v>
      </c>
      <c r="B34" s="360"/>
      <c r="C34" s="360"/>
      <c r="D34" s="360"/>
      <c r="E34" s="344" t="s">
        <v>72</v>
      </c>
      <c r="F34" s="344"/>
      <c r="G34" s="344"/>
      <c r="H34" s="67"/>
    </row>
    <row r="35" spans="1:8" s="71" customFormat="1" ht="18" customHeight="1">
      <c r="A35" s="20"/>
      <c r="B35" s="20"/>
      <c r="C35" s="20"/>
      <c r="D35" s="72"/>
      <c r="E35" s="73"/>
      <c r="F35" s="74"/>
      <c r="G35" s="74"/>
      <c r="H35" s="70"/>
    </row>
    <row r="36" spans="1:8" s="68" customFormat="1" ht="28.5" customHeight="1">
      <c r="A36" s="342" t="s">
        <v>47</v>
      </c>
      <c r="B36" s="342"/>
      <c r="C36" s="342"/>
      <c r="D36" s="342"/>
      <c r="E36" s="344" t="s">
        <v>39</v>
      </c>
      <c r="F36" s="344"/>
      <c r="G36" s="344"/>
      <c r="H36" s="67"/>
    </row>
  </sheetData>
  <autoFilter ref="A13:G29"/>
  <mergeCells count="26">
    <mergeCell ref="B11:B12"/>
    <mergeCell ref="C11:D11"/>
    <mergeCell ref="E11:E12"/>
    <mergeCell ref="F11:F12"/>
    <mergeCell ref="A36:D36"/>
    <mergeCell ref="E36:G36"/>
    <mergeCell ref="A31:G31"/>
    <mergeCell ref="A34:D34"/>
    <mergeCell ref="A14:A23"/>
    <mergeCell ref="B14:B23"/>
    <mergeCell ref="A6:B6"/>
    <mergeCell ref="C6:G6"/>
    <mergeCell ref="E34:G34"/>
    <mergeCell ref="A1:G1"/>
    <mergeCell ref="A2:G2"/>
    <mergeCell ref="B3:F3"/>
    <mergeCell ref="B4:F4"/>
    <mergeCell ref="B5:F5"/>
    <mergeCell ref="G11:G12"/>
    <mergeCell ref="A7:B7"/>
    <mergeCell ref="C7:G7"/>
    <mergeCell ref="A8:B8"/>
    <mergeCell ref="C8:G8"/>
    <mergeCell ref="A9:B9"/>
    <mergeCell ref="C9:G9"/>
    <mergeCell ref="A11:A12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 tint="-4.9989318521683403E-2"/>
    <outlinePr applyStyles="1" summaryBelow="0" summaryRight="0"/>
    <pageSetUpPr fitToPage="1"/>
  </sheetPr>
  <dimension ref="A1:NU668"/>
  <sheetViews>
    <sheetView tabSelected="1" zoomScale="70" zoomScaleNormal="70" zoomScaleSheetLayoutView="55" workbookViewId="0">
      <pane ySplit="4" topLeftCell="A5" activePane="bottomLeft" state="frozen"/>
      <selection activeCell="B4" sqref="B4"/>
      <selection pane="bottomLeft" activeCell="D474" sqref="D474"/>
    </sheetView>
  </sheetViews>
  <sheetFormatPr defaultColWidth="9.1796875" defaultRowHeight="14.5" outlineLevelRow="1"/>
  <cols>
    <col min="1" max="1" width="10.1796875" style="87" customWidth="1"/>
    <col min="2" max="2" width="7.453125" style="106" bestFit="1" customWidth="1"/>
    <col min="3" max="3" width="72.1796875" style="87" customWidth="1"/>
    <col min="4" max="4" width="26.7265625" style="384" customWidth="1"/>
    <col min="5" max="5" width="28.26953125" style="87" customWidth="1"/>
    <col min="6" max="6" width="20.26953125" style="87" customWidth="1"/>
    <col min="7" max="7" width="18.1796875" style="87" hidden="1" customWidth="1"/>
    <col min="8" max="8" width="17.1796875" style="87" hidden="1" customWidth="1"/>
    <col min="9" max="10" width="22.81640625" style="87" hidden="1" customWidth="1"/>
    <col min="11" max="11" width="12.54296875" style="87" customWidth="1"/>
    <col min="12" max="12" width="13.7265625" style="87" customWidth="1"/>
    <col min="13" max="13" width="14.7265625" style="284" customWidth="1"/>
    <col min="14" max="14" width="18" style="285" customWidth="1"/>
    <col min="15" max="15" width="18.26953125" style="285" customWidth="1"/>
    <col min="16" max="16" width="20.453125" style="285" customWidth="1"/>
    <col min="17" max="18" width="20.453125" style="87" customWidth="1"/>
    <col min="19" max="19" width="32.7265625" style="87" customWidth="1"/>
    <col min="20" max="16384" width="9.1796875" style="87"/>
  </cols>
  <sheetData>
    <row r="1" spans="1:19" ht="13.9" customHeight="1">
      <c r="B1" s="88"/>
      <c r="C1" s="89"/>
      <c r="D1" s="379"/>
      <c r="E1" s="89"/>
      <c r="F1" s="89"/>
      <c r="G1" s="89"/>
      <c r="H1" s="89"/>
      <c r="I1" s="89"/>
      <c r="J1" s="89"/>
      <c r="K1" s="89"/>
      <c r="L1" s="89"/>
      <c r="M1" s="369"/>
      <c r="N1" s="369"/>
      <c r="O1" s="369"/>
      <c r="P1" s="369"/>
      <c r="Q1" s="90"/>
      <c r="R1" s="90"/>
    </row>
    <row r="2" spans="1:19" ht="18.5">
      <c r="A2" s="370" t="s">
        <v>87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</row>
    <row r="3" spans="1:19">
      <c r="B3" s="88"/>
      <c r="C3" s="89"/>
      <c r="D3" s="379"/>
      <c r="E3" s="89"/>
      <c r="F3" s="89"/>
      <c r="G3" s="89"/>
      <c r="H3" s="89"/>
      <c r="I3" s="89"/>
      <c r="J3" s="89"/>
      <c r="K3" s="89"/>
      <c r="L3" s="89"/>
      <c r="M3" s="268"/>
      <c r="N3" s="269"/>
      <c r="O3" s="269"/>
      <c r="P3" s="269"/>
      <c r="Q3" s="89"/>
      <c r="R3" s="89"/>
    </row>
    <row r="4" spans="1:19" ht="71.5" customHeight="1">
      <c r="A4" s="91" t="s">
        <v>80</v>
      </c>
      <c r="B4" s="91" t="s">
        <v>81</v>
      </c>
      <c r="C4" s="91" t="s">
        <v>85</v>
      </c>
      <c r="D4" s="286"/>
      <c r="E4" s="92" t="s">
        <v>86</v>
      </c>
      <c r="F4" s="92" t="s">
        <v>88</v>
      </c>
      <c r="G4" s="93" t="s">
        <v>89</v>
      </c>
      <c r="H4" s="93" t="s">
        <v>90</v>
      </c>
      <c r="I4" s="92" t="s">
        <v>91</v>
      </c>
      <c r="J4" s="94" t="s">
        <v>99</v>
      </c>
      <c r="K4" s="91" t="s">
        <v>82</v>
      </c>
      <c r="L4" s="91" t="s">
        <v>83</v>
      </c>
      <c r="M4" s="270" t="s">
        <v>79</v>
      </c>
      <c r="N4" s="271" t="s">
        <v>100</v>
      </c>
      <c r="O4" s="271" t="s">
        <v>92</v>
      </c>
      <c r="P4" s="271" t="s">
        <v>101</v>
      </c>
      <c r="Q4" s="95" t="s">
        <v>102</v>
      </c>
      <c r="R4" s="95" t="s">
        <v>93</v>
      </c>
      <c r="S4" s="96" t="s">
        <v>103</v>
      </c>
    </row>
    <row r="5" spans="1:19" ht="15.5" hidden="1">
      <c r="A5" s="97">
        <v>1</v>
      </c>
      <c r="B5" s="97">
        <v>2</v>
      </c>
      <c r="C5" s="98">
        <v>3</v>
      </c>
      <c r="D5" s="98"/>
      <c r="E5" s="97">
        <v>4</v>
      </c>
      <c r="F5" s="97">
        <v>5</v>
      </c>
      <c r="G5" s="98">
        <v>6</v>
      </c>
      <c r="H5" s="97">
        <v>7</v>
      </c>
      <c r="I5" s="97">
        <v>8</v>
      </c>
      <c r="J5" s="98">
        <v>9</v>
      </c>
      <c r="K5" s="97">
        <v>10</v>
      </c>
      <c r="L5" s="97">
        <v>11</v>
      </c>
      <c r="M5" s="272">
        <v>12</v>
      </c>
      <c r="N5" s="273">
        <v>13</v>
      </c>
      <c r="O5" s="273">
        <v>14</v>
      </c>
      <c r="P5" s="272">
        <v>15</v>
      </c>
      <c r="Q5" s="97">
        <v>16</v>
      </c>
      <c r="R5" s="97">
        <v>17</v>
      </c>
      <c r="S5" s="98">
        <v>18</v>
      </c>
    </row>
    <row r="6" spans="1:19" s="108" customFormat="1" ht="15.5" hidden="1" customHeight="1">
      <c r="A6" s="371">
        <v>1</v>
      </c>
      <c r="B6" s="107"/>
      <c r="C6" s="376" t="s">
        <v>113</v>
      </c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8"/>
    </row>
    <row r="7" spans="1:19" s="108" customFormat="1" ht="19.149999999999999" hidden="1" customHeight="1">
      <c r="A7" s="372"/>
      <c r="B7" s="109"/>
      <c r="C7" s="110" t="s">
        <v>114</v>
      </c>
      <c r="D7" s="110"/>
      <c r="E7" s="111"/>
      <c r="F7" s="112"/>
      <c r="G7" s="112"/>
      <c r="H7" s="112"/>
      <c r="I7" s="112"/>
      <c r="J7" s="112"/>
      <c r="K7" s="113"/>
      <c r="L7" s="114"/>
      <c r="M7" s="274"/>
      <c r="N7" s="274">
        <f>SUM(N8:N29)</f>
        <v>0</v>
      </c>
      <c r="O7" s="274">
        <f t="shared" ref="O7:O65" si="0">N7*0.22</f>
        <v>0</v>
      </c>
      <c r="P7" s="274">
        <f t="shared" ref="P7" si="1">N7+O7</f>
        <v>0</v>
      </c>
      <c r="Q7" s="115"/>
      <c r="R7" s="115"/>
      <c r="S7" s="116"/>
    </row>
    <row r="8" spans="1:19" s="108" customFormat="1" hidden="1">
      <c r="A8" s="372"/>
      <c r="B8" s="117" t="s">
        <v>41</v>
      </c>
      <c r="C8" s="118" t="s">
        <v>115</v>
      </c>
      <c r="D8" s="118" t="s">
        <v>799</v>
      </c>
      <c r="E8" s="119" t="s">
        <v>124</v>
      </c>
      <c r="F8" s="120"/>
      <c r="G8" s="121"/>
      <c r="H8" s="121"/>
      <c r="I8" s="121"/>
      <c r="J8" s="121"/>
      <c r="K8" s="122" t="s">
        <v>78</v>
      </c>
      <c r="L8" s="123">
        <v>1</v>
      </c>
      <c r="M8" s="275"/>
      <c r="N8" s="275">
        <f>M8</f>
        <v>0</v>
      </c>
      <c r="O8" s="275">
        <f>N8*0.22</f>
        <v>0</v>
      </c>
      <c r="P8" s="275">
        <f>N8+O8</f>
        <v>0</v>
      </c>
      <c r="Q8" s="124"/>
      <c r="R8" s="124"/>
      <c r="S8" s="125"/>
    </row>
    <row r="9" spans="1:19" s="108" customFormat="1" hidden="1">
      <c r="A9" s="372"/>
      <c r="B9" s="117" t="s">
        <v>162</v>
      </c>
      <c r="C9" s="118" t="s">
        <v>116</v>
      </c>
      <c r="D9" s="118" t="s">
        <v>799</v>
      </c>
      <c r="E9" s="119" t="s">
        <v>125</v>
      </c>
      <c r="F9" s="120"/>
      <c r="G9" s="121"/>
      <c r="H9" s="121"/>
      <c r="I9" s="121"/>
      <c r="J9" s="121"/>
      <c r="K9" s="122" t="s">
        <v>78</v>
      </c>
      <c r="L9" s="123">
        <v>1</v>
      </c>
      <c r="M9" s="275"/>
      <c r="N9" s="275">
        <f t="shared" ref="N9:N29" si="2">M9</f>
        <v>0</v>
      </c>
      <c r="O9" s="275">
        <f t="shared" si="0"/>
        <v>0</v>
      </c>
      <c r="P9" s="275">
        <f t="shared" ref="P9:P30" si="3">N9+O9</f>
        <v>0</v>
      </c>
      <c r="Q9" s="124"/>
      <c r="R9" s="124"/>
      <c r="S9" s="125"/>
    </row>
    <row r="10" spans="1:19" s="108" customFormat="1" hidden="1">
      <c r="A10" s="372"/>
      <c r="B10" s="117" t="s">
        <v>163</v>
      </c>
      <c r="C10" s="118" t="s">
        <v>117</v>
      </c>
      <c r="D10" s="118" t="s">
        <v>799</v>
      </c>
      <c r="E10" s="119" t="s">
        <v>126</v>
      </c>
      <c r="F10" s="120"/>
      <c r="G10" s="121"/>
      <c r="H10" s="121"/>
      <c r="I10" s="121"/>
      <c r="J10" s="121"/>
      <c r="K10" s="122" t="s">
        <v>78</v>
      </c>
      <c r="L10" s="123">
        <v>1</v>
      </c>
      <c r="M10" s="275"/>
      <c r="N10" s="275">
        <f t="shared" si="2"/>
        <v>0</v>
      </c>
      <c r="O10" s="275">
        <f t="shared" si="0"/>
        <v>0</v>
      </c>
      <c r="P10" s="275">
        <f t="shared" si="3"/>
        <v>0</v>
      </c>
      <c r="Q10" s="124"/>
      <c r="R10" s="124"/>
      <c r="S10" s="125"/>
    </row>
    <row r="11" spans="1:19" s="108" customFormat="1" hidden="1">
      <c r="A11" s="372"/>
      <c r="B11" s="117" t="s">
        <v>181</v>
      </c>
      <c r="C11" s="118" t="s">
        <v>118</v>
      </c>
      <c r="D11" s="118" t="s">
        <v>799</v>
      </c>
      <c r="E11" s="119" t="s">
        <v>127</v>
      </c>
      <c r="F11" s="120"/>
      <c r="G11" s="121"/>
      <c r="H11" s="121"/>
      <c r="I11" s="121"/>
      <c r="J11" s="121"/>
      <c r="K11" s="122" t="s">
        <v>78</v>
      </c>
      <c r="L11" s="123">
        <v>1</v>
      </c>
      <c r="M11" s="275"/>
      <c r="N11" s="275">
        <f t="shared" si="2"/>
        <v>0</v>
      </c>
      <c r="O11" s="275">
        <f t="shared" si="0"/>
        <v>0</v>
      </c>
      <c r="P11" s="275">
        <f t="shared" si="3"/>
        <v>0</v>
      </c>
      <c r="Q11" s="124"/>
      <c r="R11" s="124"/>
      <c r="S11" s="125"/>
    </row>
    <row r="12" spans="1:19" s="108" customFormat="1" hidden="1">
      <c r="A12" s="372"/>
      <c r="B12" s="117" t="s">
        <v>164</v>
      </c>
      <c r="C12" s="118" t="s">
        <v>119</v>
      </c>
      <c r="D12" s="118" t="s">
        <v>799</v>
      </c>
      <c r="E12" s="119" t="s">
        <v>128</v>
      </c>
      <c r="F12" s="120"/>
      <c r="G12" s="121"/>
      <c r="H12" s="121"/>
      <c r="I12" s="121"/>
      <c r="J12" s="121"/>
      <c r="K12" s="122" t="s">
        <v>78</v>
      </c>
      <c r="L12" s="123">
        <v>1</v>
      </c>
      <c r="M12" s="275"/>
      <c r="N12" s="275">
        <f t="shared" si="2"/>
        <v>0</v>
      </c>
      <c r="O12" s="275">
        <f t="shared" si="0"/>
        <v>0</v>
      </c>
      <c r="P12" s="275">
        <f t="shared" si="3"/>
        <v>0</v>
      </c>
      <c r="Q12" s="124"/>
      <c r="R12" s="124"/>
      <c r="S12" s="125"/>
    </row>
    <row r="13" spans="1:19" s="108" customFormat="1" hidden="1">
      <c r="A13" s="372"/>
      <c r="B13" s="117" t="s">
        <v>165</v>
      </c>
      <c r="C13" s="118" t="s">
        <v>120</v>
      </c>
      <c r="D13" s="118" t="s">
        <v>800</v>
      </c>
      <c r="E13" s="119" t="s">
        <v>129</v>
      </c>
      <c r="F13" s="120"/>
      <c r="G13" s="121"/>
      <c r="H13" s="121"/>
      <c r="I13" s="121"/>
      <c r="J13" s="121"/>
      <c r="K13" s="122" t="s">
        <v>78</v>
      </c>
      <c r="L13" s="123">
        <v>1</v>
      </c>
      <c r="M13" s="275"/>
      <c r="N13" s="275">
        <f t="shared" si="2"/>
        <v>0</v>
      </c>
      <c r="O13" s="275">
        <f t="shared" si="0"/>
        <v>0</v>
      </c>
      <c r="P13" s="275">
        <f t="shared" si="3"/>
        <v>0</v>
      </c>
      <c r="Q13" s="124"/>
      <c r="R13" s="124"/>
      <c r="S13" s="125"/>
    </row>
    <row r="14" spans="1:19" s="108" customFormat="1" hidden="1">
      <c r="A14" s="372"/>
      <c r="B14" s="117" t="s">
        <v>166</v>
      </c>
      <c r="C14" s="118" t="s">
        <v>121</v>
      </c>
      <c r="D14" s="118" t="s">
        <v>800</v>
      </c>
      <c r="E14" s="119" t="s">
        <v>130</v>
      </c>
      <c r="F14" s="120"/>
      <c r="G14" s="121"/>
      <c r="H14" s="121"/>
      <c r="I14" s="121"/>
      <c r="J14" s="121"/>
      <c r="K14" s="122" t="s">
        <v>78</v>
      </c>
      <c r="L14" s="123">
        <v>1</v>
      </c>
      <c r="M14" s="275"/>
      <c r="N14" s="275">
        <f t="shared" si="2"/>
        <v>0</v>
      </c>
      <c r="O14" s="275">
        <f t="shared" si="0"/>
        <v>0</v>
      </c>
      <c r="P14" s="275">
        <f t="shared" si="3"/>
        <v>0</v>
      </c>
      <c r="Q14" s="124"/>
      <c r="R14" s="124"/>
      <c r="S14" s="125"/>
    </row>
    <row r="15" spans="1:19" s="108" customFormat="1" hidden="1">
      <c r="A15" s="372"/>
      <c r="B15" s="117" t="s">
        <v>167</v>
      </c>
      <c r="C15" s="118" t="s">
        <v>122</v>
      </c>
      <c r="D15" s="118" t="s">
        <v>800</v>
      </c>
      <c r="E15" s="119" t="s">
        <v>131</v>
      </c>
      <c r="F15" s="120"/>
      <c r="G15" s="121"/>
      <c r="H15" s="121"/>
      <c r="I15" s="121"/>
      <c r="J15" s="121"/>
      <c r="K15" s="122" t="s">
        <v>78</v>
      </c>
      <c r="L15" s="123">
        <v>1</v>
      </c>
      <c r="M15" s="275"/>
      <c r="N15" s="275">
        <f t="shared" si="2"/>
        <v>0</v>
      </c>
      <c r="O15" s="275">
        <f t="shared" si="0"/>
        <v>0</v>
      </c>
      <c r="P15" s="275">
        <f t="shared" si="3"/>
        <v>0</v>
      </c>
      <c r="Q15" s="124"/>
      <c r="R15" s="124"/>
      <c r="S15" s="125"/>
    </row>
    <row r="16" spans="1:19" s="108" customFormat="1" hidden="1">
      <c r="A16" s="372"/>
      <c r="B16" s="117" t="s">
        <v>344</v>
      </c>
      <c r="C16" s="126" t="s">
        <v>123</v>
      </c>
      <c r="D16" s="118" t="s">
        <v>800</v>
      </c>
      <c r="E16" s="127" t="s">
        <v>132</v>
      </c>
      <c r="F16" s="120"/>
      <c r="G16" s="121"/>
      <c r="H16" s="121"/>
      <c r="I16" s="121"/>
      <c r="J16" s="121"/>
      <c r="K16" s="122" t="s">
        <v>78</v>
      </c>
      <c r="L16" s="123">
        <v>1</v>
      </c>
      <c r="M16" s="275"/>
      <c r="N16" s="275">
        <f t="shared" si="2"/>
        <v>0</v>
      </c>
      <c r="O16" s="275">
        <f t="shared" si="0"/>
        <v>0</v>
      </c>
      <c r="P16" s="275">
        <f t="shared" si="3"/>
        <v>0</v>
      </c>
      <c r="Q16" s="124"/>
      <c r="R16" s="124"/>
      <c r="S16" s="125"/>
    </row>
    <row r="17" spans="1:19" s="108" customFormat="1" hidden="1">
      <c r="A17" s="372"/>
      <c r="B17" s="117" t="s">
        <v>168</v>
      </c>
      <c r="C17" s="119" t="s">
        <v>133</v>
      </c>
      <c r="D17" s="118" t="s">
        <v>800</v>
      </c>
      <c r="E17" s="119" t="s">
        <v>146</v>
      </c>
      <c r="F17" s="120"/>
      <c r="G17" s="121"/>
      <c r="H17" s="121"/>
      <c r="I17" s="121"/>
      <c r="J17" s="121"/>
      <c r="K17" s="122" t="s">
        <v>78</v>
      </c>
      <c r="L17" s="123">
        <v>1</v>
      </c>
      <c r="M17" s="275"/>
      <c r="N17" s="275">
        <f t="shared" si="2"/>
        <v>0</v>
      </c>
      <c r="O17" s="275">
        <f t="shared" si="0"/>
        <v>0</v>
      </c>
      <c r="P17" s="275">
        <f t="shared" si="3"/>
        <v>0</v>
      </c>
      <c r="Q17" s="124"/>
      <c r="R17" s="124"/>
      <c r="S17" s="125"/>
    </row>
    <row r="18" spans="1:19" s="108" customFormat="1" hidden="1">
      <c r="A18" s="372"/>
      <c r="B18" s="117" t="s">
        <v>345</v>
      </c>
      <c r="C18" s="119" t="s">
        <v>134</v>
      </c>
      <c r="D18" s="118" t="s">
        <v>800</v>
      </c>
      <c r="E18" s="119" t="s">
        <v>147</v>
      </c>
      <c r="F18" s="120"/>
      <c r="G18" s="121"/>
      <c r="H18" s="121"/>
      <c r="I18" s="121"/>
      <c r="J18" s="121"/>
      <c r="K18" s="122" t="s">
        <v>78</v>
      </c>
      <c r="L18" s="123">
        <v>1</v>
      </c>
      <c r="M18" s="275"/>
      <c r="N18" s="275">
        <f t="shared" si="2"/>
        <v>0</v>
      </c>
      <c r="O18" s="275">
        <f t="shared" si="0"/>
        <v>0</v>
      </c>
      <c r="P18" s="275">
        <f t="shared" si="3"/>
        <v>0</v>
      </c>
      <c r="Q18" s="124"/>
      <c r="R18" s="124"/>
      <c r="S18" s="125"/>
    </row>
    <row r="19" spans="1:19" s="108" customFormat="1" hidden="1">
      <c r="A19" s="372"/>
      <c r="B19" s="117" t="s">
        <v>175</v>
      </c>
      <c r="C19" s="119" t="s">
        <v>135</v>
      </c>
      <c r="D19" s="118" t="s">
        <v>800</v>
      </c>
      <c r="E19" s="119" t="s">
        <v>148</v>
      </c>
      <c r="F19" s="120"/>
      <c r="G19" s="121"/>
      <c r="H19" s="121"/>
      <c r="I19" s="121"/>
      <c r="J19" s="121"/>
      <c r="K19" s="122" t="s">
        <v>78</v>
      </c>
      <c r="L19" s="123">
        <v>1</v>
      </c>
      <c r="M19" s="275"/>
      <c r="N19" s="275">
        <f t="shared" si="2"/>
        <v>0</v>
      </c>
      <c r="O19" s="275">
        <f t="shared" si="0"/>
        <v>0</v>
      </c>
      <c r="P19" s="275">
        <f t="shared" si="3"/>
        <v>0</v>
      </c>
      <c r="Q19" s="124"/>
      <c r="R19" s="124"/>
      <c r="S19" s="125"/>
    </row>
    <row r="20" spans="1:19" s="108" customFormat="1" hidden="1">
      <c r="A20" s="372"/>
      <c r="B20" s="117" t="s">
        <v>346</v>
      </c>
      <c r="C20" s="119" t="s">
        <v>136</v>
      </c>
      <c r="D20" s="118" t="s">
        <v>800</v>
      </c>
      <c r="E20" s="119" t="s">
        <v>149</v>
      </c>
      <c r="F20" s="120"/>
      <c r="G20" s="121"/>
      <c r="H20" s="121"/>
      <c r="I20" s="121"/>
      <c r="J20" s="121"/>
      <c r="K20" s="122" t="s">
        <v>78</v>
      </c>
      <c r="L20" s="123">
        <v>1</v>
      </c>
      <c r="M20" s="275"/>
      <c r="N20" s="275">
        <f t="shared" si="2"/>
        <v>0</v>
      </c>
      <c r="O20" s="275">
        <f t="shared" si="0"/>
        <v>0</v>
      </c>
      <c r="P20" s="275">
        <f t="shared" si="3"/>
        <v>0</v>
      </c>
      <c r="Q20" s="124"/>
      <c r="R20" s="124"/>
      <c r="S20" s="125"/>
    </row>
    <row r="21" spans="1:19" s="108" customFormat="1" hidden="1">
      <c r="A21" s="372"/>
      <c r="B21" s="117" t="s">
        <v>347</v>
      </c>
      <c r="C21" s="119" t="s">
        <v>137</v>
      </c>
      <c r="D21" s="118" t="s">
        <v>800</v>
      </c>
      <c r="E21" s="119" t="s">
        <v>150</v>
      </c>
      <c r="F21" s="120"/>
      <c r="G21" s="121"/>
      <c r="H21" s="121"/>
      <c r="I21" s="121"/>
      <c r="J21" s="121"/>
      <c r="K21" s="122" t="s">
        <v>78</v>
      </c>
      <c r="L21" s="123">
        <v>1</v>
      </c>
      <c r="M21" s="275"/>
      <c r="N21" s="275">
        <f t="shared" si="2"/>
        <v>0</v>
      </c>
      <c r="O21" s="275">
        <f t="shared" si="0"/>
        <v>0</v>
      </c>
      <c r="P21" s="275">
        <f t="shared" si="3"/>
        <v>0</v>
      </c>
      <c r="Q21" s="124"/>
      <c r="R21" s="124"/>
      <c r="S21" s="125"/>
    </row>
    <row r="22" spans="1:19" s="108" customFormat="1" hidden="1">
      <c r="A22" s="372"/>
      <c r="B22" s="117" t="s">
        <v>176</v>
      </c>
      <c r="C22" s="119" t="s">
        <v>138</v>
      </c>
      <c r="D22" s="118" t="s">
        <v>800</v>
      </c>
      <c r="E22" s="119" t="s">
        <v>151</v>
      </c>
      <c r="F22" s="120"/>
      <c r="G22" s="121"/>
      <c r="H22" s="121"/>
      <c r="I22" s="121"/>
      <c r="J22" s="121"/>
      <c r="K22" s="122" t="s">
        <v>78</v>
      </c>
      <c r="L22" s="123">
        <v>1</v>
      </c>
      <c r="M22" s="275"/>
      <c r="N22" s="275">
        <f t="shared" si="2"/>
        <v>0</v>
      </c>
      <c r="O22" s="275">
        <f t="shared" si="0"/>
        <v>0</v>
      </c>
      <c r="P22" s="275">
        <f t="shared" si="3"/>
        <v>0</v>
      </c>
      <c r="Q22" s="124"/>
      <c r="R22" s="124"/>
      <c r="S22" s="125"/>
    </row>
    <row r="23" spans="1:19" s="108" customFormat="1" hidden="1">
      <c r="A23" s="372"/>
      <c r="B23" s="117" t="s">
        <v>348</v>
      </c>
      <c r="C23" s="119" t="s">
        <v>139</v>
      </c>
      <c r="D23" s="118" t="s">
        <v>800</v>
      </c>
      <c r="E23" s="119" t="s">
        <v>152</v>
      </c>
      <c r="F23" s="120"/>
      <c r="G23" s="121"/>
      <c r="H23" s="121"/>
      <c r="I23" s="121"/>
      <c r="J23" s="121"/>
      <c r="K23" s="122" t="s">
        <v>78</v>
      </c>
      <c r="L23" s="123">
        <v>1</v>
      </c>
      <c r="M23" s="275"/>
      <c r="N23" s="275">
        <f t="shared" si="2"/>
        <v>0</v>
      </c>
      <c r="O23" s="275">
        <f t="shared" si="0"/>
        <v>0</v>
      </c>
      <c r="P23" s="275">
        <f t="shared" si="3"/>
        <v>0</v>
      </c>
      <c r="Q23" s="124"/>
      <c r="R23" s="124"/>
      <c r="S23" s="125"/>
    </row>
    <row r="24" spans="1:19" s="108" customFormat="1" hidden="1">
      <c r="A24" s="372"/>
      <c r="B24" s="117" t="s">
        <v>349</v>
      </c>
      <c r="C24" s="119" t="s">
        <v>140</v>
      </c>
      <c r="D24" s="118" t="s">
        <v>800</v>
      </c>
      <c r="E24" s="119" t="s">
        <v>153</v>
      </c>
      <c r="F24" s="120"/>
      <c r="G24" s="121"/>
      <c r="H24" s="121"/>
      <c r="I24" s="121"/>
      <c r="J24" s="121"/>
      <c r="K24" s="122" t="s">
        <v>78</v>
      </c>
      <c r="L24" s="123">
        <v>1</v>
      </c>
      <c r="M24" s="275"/>
      <c r="N24" s="275">
        <f t="shared" si="2"/>
        <v>0</v>
      </c>
      <c r="O24" s="275">
        <f t="shared" si="0"/>
        <v>0</v>
      </c>
      <c r="P24" s="275">
        <f t="shared" si="3"/>
        <v>0</v>
      </c>
      <c r="Q24" s="124"/>
      <c r="R24" s="124"/>
      <c r="S24" s="125"/>
    </row>
    <row r="25" spans="1:19" s="108" customFormat="1" hidden="1">
      <c r="A25" s="372"/>
      <c r="B25" s="117" t="s">
        <v>350</v>
      </c>
      <c r="C25" s="119" t="s">
        <v>141</v>
      </c>
      <c r="D25" s="118" t="s">
        <v>800</v>
      </c>
      <c r="E25" s="119" t="s">
        <v>154</v>
      </c>
      <c r="F25" s="120"/>
      <c r="G25" s="121"/>
      <c r="H25" s="121"/>
      <c r="I25" s="121"/>
      <c r="J25" s="121"/>
      <c r="K25" s="122" t="s">
        <v>78</v>
      </c>
      <c r="L25" s="123">
        <v>1</v>
      </c>
      <c r="M25" s="275"/>
      <c r="N25" s="275">
        <f t="shared" si="2"/>
        <v>0</v>
      </c>
      <c r="O25" s="275">
        <f t="shared" si="0"/>
        <v>0</v>
      </c>
      <c r="P25" s="275">
        <f t="shared" si="3"/>
        <v>0</v>
      </c>
      <c r="Q25" s="124"/>
      <c r="R25" s="124"/>
      <c r="S25" s="125"/>
    </row>
    <row r="26" spans="1:19" s="108" customFormat="1" hidden="1">
      <c r="A26" s="372"/>
      <c r="B26" s="117" t="s">
        <v>351</v>
      </c>
      <c r="C26" s="119" t="s">
        <v>142</v>
      </c>
      <c r="D26" s="118" t="s">
        <v>800</v>
      </c>
      <c r="E26" s="119" t="s">
        <v>155</v>
      </c>
      <c r="F26" s="120"/>
      <c r="G26" s="121"/>
      <c r="H26" s="121"/>
      <c r="I26" s="121"/>
      <c r="J26" s="121"/>
      <c r="K26" s="122" t="s">
        <v>78</v>
      </c>
      <c r="L26" s="123">
        <v>1</v>
      </c>
      <c r="M26" s="275"/>
      <c r="N26" s="275">
        <f t="shared" si="2"/>
        <v>0</v>
      </c>
      <c r="O26" s="275">
        <f t="shared" si="0"/>
        <v>0</v>
      </c>
      <c r="P26" s="275">
        <f t="shared" si="3"/>
        <v>0</v>
      </c>
      <c r="Q26" s="124"/>
      <c r="R26" s="124"/>
      <c r="S26" s="125"/>
    </row>
    <row r="27" spans="1:19" s="108" customFormat="1" hidden="1">
      <c r="A27" s="372"/>
      <c r="B27" s="117" t="s">
        <v>177</v>
      </c>
      <c r="C27" s="119" t="s">
        <v>143</v>
      </c>
      <c r="D27" s="118" t="s">
        <v>800</v>
      </c>
      <c r="E27" s="119" t="s">
        <v>156</v>
      </c>
      <c r="F27" s="128"/>
      <c r="G27" s="129"/>
      <c r="H27" s="129"/>
      <c r="I27" s="129"/>
      <c r="J27" s="129"/>
      <c r="K27" s="122" t="s">
        <v>78</v>
      </c>
      <c r="L27" s="123">
        <v>1</v>
      </c>
      <c r="M27" s="275"/>
      <c r="N27" s="275">
        <f t="shared" si="2"/>
        <v>0</v>
      </c>
      <c r="O27" s="275">
        <f t="shared" si="0"/>
        <v>0</v>
      </c>
      <c r="P27" s="275">
        <f t="shared" si="3"/>
        <v>0</v>
      </c>
      <c r="Q27" s="124"/>
      <c r="R27" s="124"/>
      <c r="S27" s="125"/>
    </row>
    <row r="28" spans="1:19" s="108" customFormat="1" hidden="1">
      <c r="A28" s="372"/>
      <c r="B28" s="117" t="s">
        <v>352</v>
      </c>
      <c r="C28" s="119" t="s">
        <v>144</v>
      </c>
      <c r="D28" s="118" t="s">
        <v>799</v>
      </c>
      <c r="E28" s="119" t="s">
        <v>157</v>
      </c>
      <c r="F28" s="128"/>
      <c r="G28" s="129"/>
      <c r="H28" s="129"/>
      <c r="I28" s="129"/>
      <c r="J28" s="129"/>
      <c r="K28" s="122" t="s">
        <v>78</v>
      </c>
      <c r="L28" s="123">
        <v>1</v>
      </c>
      <c r="M28" s="275"/>
      <c r="N28" s="275">
        <f t="shared" si="2"/>
        <v>0</v>
      </c>
      <c r="O28" s="275">
        <f t="shared" si="0"/>
        <v>0</v>
      </c>
      <c r="P28" s="275">
        <f t="shared" si="3"/>
        <v>0</v>
      </c>
      <c r="Q28" s="124"/>
      <c r="R28" s="124"/>
      <c r="S28" s="125"/>
    </row>
    <row r="29" spans="1:19" s="108" customFormat="1" hidden="1">
      <c r="A29" s="372"/>
      <c r="B29" s="117" t="s">
        <v>353</v>
      </c>
      <c r="C29" s="119" t="s">
        <v>145</v>
      </c>
      <c r="D29" s="118" t="s">
        <v>799</v>
      </c>
      <c r="E29" s="119" t="s">
        <v>158</v>
      </c>
      <c r="F29" s="128"/>
      <c r="G29" s="129"/>
      <c r="H29" s="129"/>
      <c r="I29" s="129"/>
      <c r="J29" s="129"/>
      <c r="K29" s="122" t="s">
        <v>78</v>
      </c>
      <c r="L29" s="123">
        <v>1</v>
      </c>
      <c r="M29" s="275"/>
      <c r="N29" s="275">
        <f t="shared" si="2"/>
        <v>0</v>
      </c>
      <c r="O29" s="275">
        <f t="shared" si="0"/>
        <v>0</v>
      </c>
      <c r="P29" s="275">
        <f t="shared" si="3"/>
        <v>0</v>
      </c>
      <c r="Q29" s="124"/>
      <c r="R29" s="124"/>
      <c r="S29" s="125"/>
    </row>
    <row r="30" spans="1:19" s="108" customFormat="1" ht="52" hidden="1">
      <c r="A30" s="372"/>
      <c r="B30" s="130"/>
      <c r="C30" s="131" t="s">
        <v>245</v>
      </c>
      <c r="D30" s="131"/>
      <c r="E30" s="132"/>
      <c r="F30" s="133"/>
      <c r="G30" s="134"/>
      <c r="H30" s="134"/>
      <c r="I30" s="134"/>
      <c r="J30" s="134"/>
      <c r="K30" s="135"/>
      <c r="L30" s="136"/>
      <c r="M30" s="276"/>
      <c r="N30" s="274">
        <f>SUM(N31,N65,N100,N135,N169,N205,N239,N277,N310,N345,N370,N395,N409,N440,N465,N479)</f>
        <v>0</v>
      </c>
      <c r="O30" s="274">
        <f t="shared" si="0"/>
        <v>0</v>
      </c>
      <c r="P30" s="274">
        <f t="shared" si="3"/>
        <v>0</v>
      </c>
      <c r="Q30" s="115"/>
      <c r="R30" s="115"/>
      <c r="S30" s="116"/>
    </row>
    <row r="31" spans="1:19" s="144" customFormat="1" hidden="1">
      <c r="A31" s="372"/>
      <c r="B31" s="137" t="s">
        <v>354</v>
      </c>
      <c r="C31" s="138" t="s">
        <v>306</v>
      </c>
      <c r="D31" s="138"/>
      <c r="E31" s="138" t="s">
        <v>159</v>
      </c>
      <c r="F31" s="139"/>
      <c r="G31" s="140"/>
      <c r="H31" s="140"/>
      <c r="I31" s="140"/>
      <c r="J31" s="140"/>
      <c r="K31" s="140" t="s">
        <v>160</v>
      </c>
      <c r="L31" s="141">
        <v>1</v>
      </c>
      <c r="M31" s="277"/>
      <c r="N31" s="277">
        <f>SUM(N32:N64)</f>
        <v>0</v>
      </c>
      <c r="O31" s="277">
        <f t="shared" si="0"/>
        <v>0</v>
      </c>
      <c r="P31" s="277">
        <f t="shared" ref="P31" si="4">N31+O31</f>
        <v>0</v>
      </c>
      <c r="Q31" s="142"/>
      <c r="R31" s="142"/>
      <c r="S31" s="143"/>
    </row>
    <row r="32" spans="1:19" s="150" customFormat="1" ht="15.75" customHeight="1" outlineLevel="1">
      <c r="A32" s="372"/>
      <c r="B32" s="238" t="s">
        <v>369</v>
      </c>
      <c r="C32" s="145" t="s">
        <v>251</v>
      </c>
      <c r="D32" s="146" t="s">
        <v>801</v>
      </c>
      <c r="E32" s="146" t="s">
        <v>252</v>
      </c>
      <c r="F32" s="120" t="s">
        <v>295</v>
      </c>
      <c r="G32" s="147"/>
      <c r="H32" s="147"/>
      <c r="I32" s="147"/>
      <c r="J32" s="147"/>
      <c r="K32" s="121" t="s">
        <v>57</v>
      </c>
      <c r="L32" s="123" t="s">
        <v>41</v>
      </c>
      <c r="M32" s="267"/>
      <c r="N32" s="267">
        <f>L32*M32</f>
        <v>0</v>
      </c>
      <c r="O32" s="267">
        <f t="shared" si="0"/>
        <v>0</v>
      </c>
      <c r="P32" s="267">
        <f t="shared" ref="P32:P86" si="5">N32+O32</f>
        <v>0</v>
      </c>
      <c r="Q32" s="148"/>
      <c r="R32" s="148"/>
      <c r="S32" s="149"/>
    </row>
    <row r="33" spans="1:19" s="150" customFormat="1" ht="15.75" customHeight="1" outlineLevel="1">
      <c r="A33" s="372"/>
      <c r="B33" s="238" t="s">
        <v>370</v>
      </c>
      <c r="C33" s="145" t="s">
        <v>253</v>
      </c>
      <c r="D33" s="146" t="s">
        <v>801</v>
      </c>
      <c r="E33" s="146" t="s">
        <v>254</v>
      </c>
      <c r="F33" s="120" t="s">
        <v>295</v>
      </c>
      <c r="G33" s="147"/>
      <c r="H33" s="147"/>
      <c r="I33" s="147"/>
      <c r="J33" s="147"/>
      <c r="K33" s="121" t="s">
        <v>57</v>
      </c>
      <c r="L33" s="123" t="s">
        <v>164</v>
      </c>
      <c r="M33" s="267"/>
      <c r="N33" s="267">
        <f t="shared" ref="N33:N34" si="6">L33*M33</f>
        <v>0</v>
      </c>
      <c r="O33" s="267">
        <f t="shared" si="0"/>
        <v>0</v>
      </c>
      <c r="P33" s="267">
        <f t="shared" si="5"/>
        <v>0</v>
      </c>
      <c r="Q33" s="148"/>
      <c r="R33" s="148"/>
      <c r="S33" s="149"/>
    </row>
    <row r="34" spans="1:19" s="150" customFormat="1" ht="15.75" customHeight="1" outlineLevel="1">
      <c r="A34" s="372"/>
      <c r="B34" s="238" t="s">
        <v>371</v>
      </c>
      <c r="C34" s="145" t="s">
        <v>255</v>
      </c>
      <c r="D34" s="146" t="s">
        <v>801</v>
      </c>
      <c r="E34" s="146" t="s">
        <v>256</v>
      </c>
      <c r="F34" s="120" t="s">
        <v>295</v>
      </c>
      <c r="G34" s="147"/>
      <c r="H34" s="147"/>
      <c r="I34" s="147"/>
      <c r="J34" s="147"/>
      <c r="K34" s="121" t="s">
        <v>57</v>
      </c>
      <c r="L34" s="123" t="s">
        <v>163</v>
      </c>
      <c r="M34" s="267"/>
      <c r="N34" s="267">
        <f t="shared" si="6"/>
        <v>0</v>
      </c>
      <c r="O34" s="267">
        <f t="shared" si="0"/>
        <v>0</v>
      </c>
      <c r="P34" s="267">
        <f t="shared" si="5"/>
        <v>0</v>
      </c>
      <c r="Q34" s="148"/>
      <c r="R34" s="148"/>
      <c r="S34" s="149"/>
    </row>
    <row r="35" spans="1:19" s="150" customFormat="1" ht="15.75" hidden="1" customHeight="1" outlineLevel="1">
      <c r="A35" s="372"/>
      <c r="B35" s="238" t="s">
        <v>372</v>
      </c>
      <c r="C35" s="145" t="s">
        <v>257</v>
      </c>
      <c r="D35" s="145" t="s">
        <v>799</v>
      </c>
      <c r="E35" s="146"/>
      <c r="F35" s="120"/>
      <c r="G35" s="147"/>
      <c r="H35" s="147"/>
      <c r="I35" s="147"/>
      <c r="J35" s="147"/>
      <c r="K35" s="121" t="s">
        <v>78</v>
      </c>
      <c r="L35" s="123">
        <v>1</v>
      </c>
      <c r="M35" s="278"/>
      <c r="N35" s="278"/>
      <c r="O35" s="278">
        <f t="shared" si="0"/>
        <v>0</v>
      </c>
      <c r="P35" s="278">
        <f t="shared" si="5"/>
        <v>0</v>
      </c>
      <c r="Q35" s="148"/>
      <c r="R35" s="148"/>
      <c r="S35" s="149"/>
    </row>
    <row r="36" spans="1:19" s="150" customFormat="1" ht="15.75" hidden="1" customHeight="1" outlineLevel="1">
      <c r="A36" s="372"/>
      <c r="B36" s="238" t="s">
        <v>373</v>
      </c>
      <c r="C36" s="145" t="s">
        <v>802</v>
      </c>
      <c r="D36" s="145" t="s">
        <v>799</v>
      </c>
      <c r="E36" s="146" t="s">
        <v>803</v>
      </c>
      <c r="F36" s="120" t="s">
        <v>296</v>
      </c>
      <c r="G36" s="147"/>
      <c r="H36" s="147"/>
      <c r="I36" s="147"/>
      <c r="J36" s="147"/>
      <c r="K36" s="121" t="s">
        <v>57</v>
      </c>
      <c r="L36" s="123">
        <v>1</v>
      </c>
      <c r="M36" s="267"/>
      <c r="N36" s="267">
        <f t="shared" ref="N36" si="7">L36*M36</f>
        <v>0</v>
      </c>
      <c r="O36" s="267">
        <f t="shared" si="0"/>
        <v>0</v>
      </c>
      <c r="P36" s="267">
        <f t="shared" si="5"/>
        <v>0</v>
      </c>
      <c r="Q36" s="148"/>
      <c r="R36" s="148"/>
      <c r="S36" s="149"/>
    </row>
    <row r="37" spans="1:19" s="150" customFormat="1" ht="15.75" hidden="1" customHeight="1" outlineLevel="1">
      <c r="A37" s="372"/>
      <c r="B37" s="238" t="s">
        <v>374</v>
      </c>
      <c r="C37" s="145" t="s">
        <v>171</v>
      </c>
      <c r="D37" s="145" t="s">
        <v>799</v>
      </c>
      <c r="E37" s="146" t="s">
        <v>170</v>
      </c>
      <c r="F37" s="120" t="s">
        <v>296</v>
      </c>
      <c r="G37" s="147"/>
      <c r="H37" s="147"/>
      <c r="I37" s="147"/>
      <c r="J37" s="147"/>
      <c r="K37" s="121" t="s">
        <v>57</v>
      </c>
      <c r="L37" s="123">
        <v>2</v>
      </c>
      <c r="M37" s="267"/>
      <c r="N37" s="267">
        <f>L37*M37</f>
        <v>0</v>
      </c>
      <c r="O37" s="267">
        <f t="shared" si="0"/>
        <v>0</v>
      </c>
      <c r="P37" s="267">
        <f t="shared" si="5"/>
        <v>0</v>
      </c>
      <c r="Q37" s="148"/>
      <c r="R37" s="148"/>
      <c r="S37" s="149"/>
    </row>
    <row r="38" spans="1:19" s="150" customFormat="1" ht="15.75" hidden="1" customHeight="1" outlineLevel="1">
      <c r="A38" s="372"/>
      <c r="B38" s="238" t="s">
        <v>375</v>
      </c>
      <c r="C38" s="145" t="s">
        <v>262</v>
      </c>
      <c r="D38" s="145" t="s">
        <v>799</v>
      </c>
      <c r="E38" s="146"/>
      <c r="F38" s="120"/>
      <c r="G38" s="147"/>
      <c r="H38" s="147"/>
      <c r="I38" s="147"/>
      <c r="J38" s="147"/>
      <c r="K38" s="121" t="s">
        <v>78</v>
      </c>
      <c r="L38" s="123">
        <v>1</v>
      </c>
      <c r="M38" s="278"/>
      <c r="N38" s="278"/>
      <c r="O38" s="278">
        <f t="shared" si="0"/>
        <v>0</v>
      </c>
      <c r="P38" s="278">
        <f t="shared" si="5"/>
        <v>0</v>
      </c>
      <c r="Q38" s="148"/>
      <c r="R38" s="148"/>
      <c r="S38" s="149"/>
    </row>
    <row r="39" spans="1:19" s="150" customFormat="1" ht="15.75" hidden="1" customHeight="1" outlineLevel="1">
      <c r="A39" s="372"/>
      <c r="B39" s="238" t="s">
        <v>376</v>
      </c>
      <c r="C39" s="145" t="s">
        <v>802</v>
      </c>
      <c r="D39" s="145" t="s">
        <v>799</v>
      </c>
      <c r="E39" s="146" t="s">
        <v>803</v>
      </c>
      <c r="F39" s="120" t="s">
        <v>296</v>
      </c>
      <c r="G39" s="147"/>
      <c r="H39" s="147"/>
      <c r="I39" s="147"/>
      <c r="J39" s="147"/>
      <c r="K39" s="121" t="s">
        <v>57</v>
      </c>
      <c r="L39" s="123">
        <v>1</v>
      </c>
      <c r="M39" s="267"/>
      <c r="N39" s="267">
        <f t="shared" ref="N39" si="8">L39*M39</f>
        <v>0</v>
      </c>
      <c r="O39" s="267">
        <f t="shared" si="0"/>
        <v>0</v>
      </c>
      <c r="P39" s="267">
        <f t="shared" si="5"/>
        <v>0</v>
      </c>
      <c r="Q39" s="148"/>
      <c r="R39" s="148"/>
      <c r="S39" s="149"/>
    </row>
    <row r="40" spans="1:19" s="150" customFormat="1" ht="15.75" hidden="1" customHeight="1" outlineLevel="1">
      <c r="A40" s="372"/>
      <c r="B40" s="238" t="s">
        <v>377</v>
      </c>
      <c r="C40" s="145" t="s">
        <v>171</v>
      </c>
      <c r="D40" s="145" t="s">
        <v>799</v>
      </c>
      <c r="E40" s="146" t="s">
        <v>170</v>
      </c>
      <c r="F40" s="120" t="s">
        <v>296</v>
      </c>
      <c r="G40" s="147"/>
      <c r="H40" s="147"/>
      <c r="I40" s="147"/>
      <c r="J40" s="147"/>
      <c r="K40" s="121" t="s">
        <v>57</v>
      </c>
      <c r="L40" s="123">
        <v>2</v>
      </c>
      <c r="M40" s="267"/>
      <c r="N40" s="267">
        <f>L40*M40</f>
        <v>0</v>
      </c>
      <c r="O40" s="267">
        <f t="shared" si="0"/>
        <v>0</v>
      </c>
      <c r="P40" s="267">
        <f t="shared" si="5"/>
        <v>0</v>
      </c>
      <c r="Q40" s="148"/>
      <c r="R40" s="148"/>
      <c r="S40" s="149"/>
    </row>
    <row r="41" spans="1:19" s="150" customFormat="1" ht="15.75" hidden="1" customHeight="1" outlineLevel="1">
      <c r="A41" s="372"/>
      <c r="B41" s="238" t="s">
        <v>378</v>
      </c>
      <c r="C41" s="145" t="s">
        <v>263</v>
      </c>
      <c r="D41" s="145" t="s">
        <v>799</v>
      </c>
      <c r="E41" s="146"/>
      <c r="F41" s="120"/>
      <c r="G41" s="147"/>
      <c r="H41" s="147"/>
      <c r="I41" s="147"/>
      <c r="J41" s="147"/>
      <c r="K41" s="121" t="s">
        <v>78</v>
      </c>
      <c r="L41" s="123">
        <v>1</v>
      </c>
      <c r="M41" s="278"/>
      <c r="N41" s="278"/>
      <c r="O41" s="278">
        <f t="shared" si="0"/>
        <v>0</v>
      </c>
      <c r="P41" s="278">
        <f t="shared" si="5"/>
        <v>0</v>
      </c>
      <c r="Q41" s="148"/>
      <c r="R41" s="148"/>
      <c r="S41" s="149"/>
    </row>
    <row r="42" spans="1:19" s="150" customFormat="1" ht="15.75" hidden="1" customHeight="1" outlineLevel="1">
      <c r="A42" s="372"/>
      <c r="B42" s="238" t="s">
        <v>379</v>
      </c>
      <c r="C42" s="145" t="s">
        <v>264</v>
      </c>
      <c r="D42" s="145" t="s">
        <v>799</v>
      </c>
      <c r="E42" s="146" t="s">
        <v>180</v>
      </c>
      <c r="F42" s="120" t="s">
        <v>296</v>
      </c>
      <c r="G42" s="147"/>
      <c r="H42" s="147"/>
      <c r="I42" s="147"/>
      <c r="J42" s="147"/>
      <c r="K42" s="121" t="s">
        <v>57</v>
      </c>
      <c r="L42" s="123">
        <v>1</v>
      </c>
      <c r="M42" s="267"/>
      <c r="N42" s="267">
        <f t="shared" ref="N42:N44" si="9">L42*M42</f>
        <v>0</v>
      </c>
      <c r="O42" s="267">
        <f t="shared" si="0"/>
        <v>0</v>
      </c>
      <c r="P42" s="267">
        <f t="shared" si="5"/>
        <v>0</v>
      </c>
      <c r="Q42" s="148"/>
      <c r="R42" s="148"/>
      <c r="S42" s="149"/>
    </row>
    <row r="43" spans="1:19" s="150" customFormat="1" ht="15.75" hidden="1" customHeight="1" outlineLevel="1">
      <c r="A43" s="372"/>
      <c r="B43" s="238" t="s">
        <v>380</v>
      </c>
      <c r="C43" s="145" t="s">
        <v>265</v>
      </c>
      <c r="D43" s="145" t="s">
        <v>799</v>
      </c>
      <c r="E43" s="146" t="s">
        <v>174</v>
      </c>
      <c r="F43" s="120" t="s">
        <v>296</v>
      </c>
      <c r="G43" s="147"/>
      <c r="H43" s="147"/>
      <c r="I43" s="147"/>
      <c r="J43" s="147"/>
      <c r="K43" s="121" t="s">
        <v>57</v>
      </c>
      <c r="L43" s="123">
        <v>1</v>
      </c>
      <c r="M43" s="267"/>
      <c r="N43" s="267">
        <f t="shared" si="9"/>
        <v>0</v>
      </c>
      <c r="O43" s="267">
        <f t="shared" si="0"/>
        <v>0</v>
      </c>
      <c r="P43" s="267">
        <f t="shared" si="5"/>
        <v>0</v>
      </c>
      <c r="Q43" s="148"/>
      <c r="R43" s="148"/>
      <c r="S43" s="149"/>
    </row>
    <row r="44" spans="1:19" s="150" customFormat="1" ht="15.75" hidden="1" customHeight="1" outlineLevel="1">
      <c r="A44" s="372"/>
      <c r="B44" s="238" t="s">
        <v>381</v>
      </c>
      <c r="C44" s="145" t="s">
        <v>259</v>
      </c>
      <c r="D44" s="145" t="s">
        <v>799</v>
      </c>
      <c r="E44" s="146" t="s">
        <v>173</v>
      </c>
      <c r="F44" s="120" t="s">
        <v>296</v>
      </c>
      <c r="G44" s="147"/>
      <c r="H44" s="147"/>
      <c r="I44" s="147"/>
      <c r="J44" s="147"/>
      <c r="K44" s="121" t="s">
        <v>57</v>
      </c>
      <c r="L44" s="123">
        <v>2</v>
      </c>
      <c r="M44" s="267"/>
      <c r="N44" s="267">
        <f t="shared" si="9"/>
        <v>0</v>
      </c>
      <c r="O44" s="267">
        <f t="shared" si="0"/>
        <v>0</v>
      </c>
      <c r="P44" s="267">
        <f t="shared" si="5"/>
        <v>0</v>
      </c>
      <c r="Q44" s="148"/>
      <c r="R44" s="148"/>
      <c r="S44" s="149"/>
    </row>
    <row r="45" spans="1:19" s="150" customFormat="1" ht="15.75" hidden="1" customHeight="1" outlineLevel="1">
      <c r="A45" s="372"/>
      <c r="B45" s="238" t="s">
        <v>382</v>
      </c>
      <c r="C45" s="145" t="s">
        <v>171</v>
      </c>
      <c r="D45" s="145" t="s">
        <v>799</v>
      </c>
      <c r="E45" s="146" t="s">
        <v>170</v>
      </c>
      <c r="F45" s="120" t="s">
        <v>296</v>
      </c>
      <c r="G45" s="147"/>
      <c r="H45" s="147"/>
      <c r="I45" s="147"/>
      <c r="J45" s="147"/>
      <c r="K45" s="121" t="s">
        <v>57</v>
      </c>
      <c r="L45" s="123">
        <v>1</v>
      </c>
      <c r="M45" s="267"/>
      <c r="N45" s="267">
        <f>L45*M45</f>
        <v>0</v>
      </c>
      <c r="O45" s="267">
        <f t="shared" si="0"/>
        <v>0</v>
      </c>
      <c r="P45" s="267">
        <f t="shared" si="5"/>
        <v>0</v>
      </c>
      <c r="Q45" s="148"/>
      <c r="R45" s="148"/>
      <c r="S45" s="149"/>
    </row>
    <row r="46" spans="1:19" s="150" customFormat="1" ht="15.75" hidden="1" customHeight="1" outlineLevel="1">
      <c r="A46" s="372"/>
      <c r="B46" s="238" t="s">
        <v>383</v>
      </c>
      <c r="C46" s="145" t="s">
        <v>266</v>
      </c>
      <c r="D46" s="145" t="s">
        <v>799</v>
      </c>
      <c r="E46" s="146" t="s">
        <v>267</v>
      </c>
      <c r="F46" s="120" t="s">
        <v>297</v>
      </c>
      <c r="G46" s="147"/>
      <c r="H46" s="147"/>
      <c r="I46" s="147"/>
      <c r="J46" s="147"/>
      <c r="K46" s="121" t="s">
        <v>57</v>
      </c>
      <c r="L46" s="123">
        <v>2</v>
      </c>
      <c r="M46" s="267"/>
      <c r="N46" s="267">
        <f>L46*M46</f>
        <v>0</v>
      </c>
      <c r="O46" s="267">
        <f t="shared" si="0"/>
        <v>0</v>
      </c>
      <c r="P46" s="267">
        <f t="shared" si="5"/>
        <v>0</v>
      </c>
      <c r="Q46" s="148"/>
      <c r="R46" s="148"/>
      <c r="S46" s="149"/>
    </row>
    <row r="47" spans="1:19" s="150" customFormat="1" ht="15.75" hidden="1" customHeight="1" outlineLevel="1">
      <c r="A47" s="372"/>
      <c r="B47" s="238" t="s">
        <v>384</v>
      </c>
      <c r="C47" s="262" t="s">
        <v>797</v>
      </c>
      <c r="D47" s="145" t="s">
        <v>799</v>
      </c>
      <c r="E47" s="146" t="s">
        <v>798</v>
      </c>
      <c r="F47" s="120" t="s">
        <v>298</v>
      </c>
      <c r="G47" s="147"/>
      <c r="H47" s="147"/>
      <c r="I47" s="147"/>
      <c r="J47" s="147"/>
      <c r="K47" s="121" t="s">
        <v>57</v>
      </c>
      <c r="L47" s="123">
        <v>3</v>
      </c>
      <c r="M47" s="267"/>
      <c r="N47" s="267">
        <f>L47*M47</f>
        <v>0</v>
      </c>
      <c r="O47" s="267">
        <f t="shared" si="0"/>
        <v>0</v>
      </c>
      <c r="P47" s="267">
        <f t="shared" si="5"/>
        <v>0</v>
      </c>
      <c r="Q47" s="148"/>
      <c r="R47" s="148"/>
      <c r="S47" s="149"/>
    </row>
    <row r="48" spans="1:19" s="150" customFormat="1" ht="26" hidden="1" outlineLevel="1">
      <c r="A48" s="372"/>
      <c r="B48" s="238" t="s">
        <v>385</v>
      </c>
      <c r="C48" s="145" t="s">
        <v>268</v>
      </c>
      <c r="D48" s="145" t="s">
        <v>799</v>
      </c>
      <c r="E48" s="146">
        <v>260611</v>
      </c>
      <c r="F48" s="120" t="s">
        <v>299</v>
      </c>
      <c r="G48" s="147"/>
      <c r="H48" s="147"/>
      <c r="I48" s="147"/>
      <c r="J48" s="147"/>
      <c r="K48" s="121" t="s">
        <v>57</v>
      </c>
      <c r="L48" s="265">
        <v>3</v>
      </c>
      <c r="M48" s="267"/>
      <c r="N48" s="267">
        <f>L48*M48</f>
        <v>0</v>
      </c>
      <c r="O48" s="267">
        <f t="shared" si="0"/>
        <v>0</v>
      </c>
      <c r="P48" s="267">
        <f t="shared" si="5"/>
        <v>0</v>
      </c>
      <c r="Q48" s="148"/>
      <c r="R48" s="148"/>
      <c r="S48" s="149"/>
    </row>
    <row r="49" spans="1:19" s="150" customFormat="1" ht="26" hidden="1" outlineLevel="1">
      <c r="A49" s="372"/>
      <c r="B49" s="238" t="s">
        <v>386</v>
      </c>
      <c r="C49" s="145" t="s">
        <v>270</v>
      </c>
      <c r="D49" s="145" t="s">
        <v>799</v>
      </c>
      <c r="E49" s="146">
        <v>261245</v>
      </c>
      <c r="F49" s="120" t="s">
        <v>299</v>
      </c>
      <c r="G49" s="147"/>
      <c r="H49" s="147"/>
      <c r="I49" s="147"/>
      <c r="J49" s="147"/>
      <c r="K49" s="121" t="s">
        <v>57</v>
      </c>
      <c r="L49" s="265">
        <v>3</v>
      </c>
      <c r="M49" s="267"/>
      <c r="N49" s="267">
        <f>L49*M49</f>
        <v>0</v>
      </c>
      <c r="O49" s="267">
        <f t="shared" si="0"/>
        <v>0</v>
      </c>
      <c r="P49" s="267">
        <f t="shared" si="5"/>
        <v>0</v>
      </c>
      <c r="Q49" s="148"/>
      <c r="R49" s="148"/>
      <c r="S49" s="149"/>
    </row>
    <row r="50" spans="1:19" s="150" customFormat="1" ht="15.75" hidden="1" customHeight="1" outlineLevel="1">
      <c r="A50" s="372"/>
      <c r="B50" s="238" t="s">
        <v>387</v>
      </c>
      <c r="C50" s="145" t="s">
        <v>272</v>
      </c>
      <c r="D50" s="145" t="s">
        <v>799</v>
      </c>
      <c r="E50" s="146" t="s">
        <v>273</v>
      </c>
      <c r="F50" s="120" t="s">
        <v>300</v>
      </c>
      <c r="G50" s="147"/>
      <c r="H50" s="147"/>
      <c r="I50" s="147"/>
      <c r="J50" s="147"/>
      <c r="K50" s="121" t="s">
        <v>57</v>
      </c>
      <c r="L50" s="265">
        <v>4</v>
      </c>
      <c r="M50" s="267"/>
      <c r="N50" s="267">
        <f t="shared" ref="N50:N64" si="10">L50*M50</f>
        <v>0</v>
      </c>
      <c r="O50" s="267">
        <f t="shared" si="0"/>
        <v>0</v>
      </c>
      <c r="P50" s="267">
        <f t="shared" si="5"/>
        <v>0</v>
      </c>
      <c r="Q50" s="148"/>
      <c r="R50" s="148"/>
      <c r="S50" s="149"/>
    </row>
    <row r="51" spans="1:19" s="150" customFormat="1" ht="15.75" customHeight="1" outlineLevel="1">
      <c r="A51" s="372"/>
      <c r="B51" s="238" t="s">
        <v>388</v>
      </c>
      <c r="C51" s="145" t="s">
        <v>274</v>
      </c>
      <c r="D51" s="146" t="s">
        <v>801</v>
      </c>
      <c r="E51" s="146">
        <v>11060000073</v>
      </c>
      <c r="F51" s="120" t="s">
        <v>301</v>
      </c>
      <c r="G51" s="147"/>
      <c r="H51" s="147"/>
      <c r="I51" s="147"/>
      <c r="J51" s="147"/>
      <c r="K51" s="121" t="s">
        <v>57</v>
      </c>
      <c r="L51" s="265">
        <v>12</v>
      </c>
      <c r="M51" s="267"/>
      <c r="N51" s="267">
        <f t="shared" si="10"/>
        <v>0</v>
      </c>
      <c r="O51" s="267">
        <f t="shared" si="0"/>
        <v>0</v>
      </c>
      <c r="P51" s="267">
        <f t="shared" si="5"/>
        <v>0</v>
      </c>
      <c r="Q51" s="148"/>
      <c r="R51" s="148"/>
      <c r="S51" s="149"/>
    </row>
    <row r="52" spans="1:19" s="150" customFormat="1" outlineLevel="1">
      <c r="A52" s="372"/>
      <c r="B52" s="238" t="s">
        <v>389</v>
      </c>
      <c r="C52" s="145" t="s">
        <v>276</v>
      </c>
      <c r="D52" s="146" t="s">
        <v>801</v>
      </c>
      <c r="E52" s="146" t="s">
        <v>277</v>
      </c>
      <c r="F52" s="120" t="s">
        <v>302</v>
      </c>
      <c r="G52" s="147"/>
      <c r="H52" s="147"/>
      <c r="I52" s="147"/>
      <c r="J52" s="147"/>
      <c r="K52" s="121" t="s">
        <v>57</v>
      </c>
      <c r="L52" s="123">
        <v>5</v>
      </c>
      <c r="M52" s="267"/>
      <c r="N52" s="267">
        <f t="shared" si="10"/>
        <v>0</v>
      </c>
      <c r="O52" s="267">
        <f t="shared" si="0"/>
        <v>0</v>
      </c>
      <c r="P52" s="267">
        <f t="shared" si="5"/>
        <v>0</v>
      </c>
      <c r="Q52" s="148"/>
      <c r="R52" s="148"/>
      <c r="S52" s="149"/>
    </row>
    <row r="53" spans="1:19" s="150" customFormat="1" ht="15.75" customHeight="1" outlineLevel="1">
      <c r="A53" s="372"/>
      <c r="B53" s="238" t="s">
        <v>390</v>
      </c>
      <c r="C53" s="145" t="s">
        <v>278</v>
      </c>
      <c r="D53" s="146" t="s">
        <v>801</v>
      </c>
      <c r="E53" s="146" t="s">
        <v>279</v>
      </c>
      <c r="F53" s="120" t="s">
        <v>302</v>
      </c>
      <c r="G53" s="147"/>
      <c r="H53" s="147"/>
      <c r="I53" s="147"/>
      <c r="J53" s="147"/>
      <c r="K53" s="121" t="s">
        <v>57</v>
      </c>
      <c r="L53" s="123">
        <v>2</v>
      </c>
      <c r="M53" s="267"/>
      <c r="N53" s="267">
        <f t="shared" si="10"/>
        <v>0</v>
      </c>
      <c r="O53" s="267">
        <f t="shared" si="0"/>
        <v>0</v>
      </c>
      <c r="P53" s="267">
        <f t="shared" si="5"/>
        <v>0</v>
      </c>
      <c r="Q53" s="148"/>
      <c r="R53" s="148"/>
      <c r="S53" s="149"/>
    </row>
    <row r="54" spans="1:19" s="150" customFormat="1" ht="15.75" customHeight="1" outlineLevel="1">
      <c r="A54" s="372"/>
      <c r="B54" s="238" t="s">
        <v>391</v>
      </c>
      <c r="C54" s="145" t="s">
        <v>280</v>
      </c>
      <c r="D54" s="146" t="s">
        <v>801</v>
      </c>
      <c r="E54" s="146" t="s">
        <v>281</v>
      </c>
      <c r="F54" s="120" t="s">
        <v>302</v>
      </c>
      <c r="G54" s="147"/>
      <c r="H54" s="147"/>
      <c r="I54" s="147"/>
      <c r="J54" s="147"/>
      <c r="K54" s="121" t="s">
        <v>57</v>
      </c>
      <c r="L54" s="123">
        <v>41</v>
      </c>
      <c r="M54" s="267"/>
      <c r="N54" s="267">
        <f t="shared" si="10"/>
        <v>0</v>
      </c>
      <c r="O54" s="267">
        <f t="shared" si="0"/>
        <v>0</v>
      </c>
      <c r="P54" s="267">
        <f t="shared" si="5"/>
        <v>0</v>
      </c>
      <c r="Q54" s="148"/>
      <c r="R54" s="148"/>
      <c r="S54" s="149"/>
    </row>
    <row r="55" spans="1:19" s="150" customFormat="1" ht="15.75" customHeight="1" outlineLevel="1">
      <c r="A55" s="372"/>
      <c r="B55" s="238" t="s">
        <v>392</v>
      </c>
      <c r="C55" s="145" t="s">
        <v>282</v>
      </c>
      <c r="D55" s="146" t="s">
        <v>801</v>
      </c>
      <c r="E55" s="146" t="s">
        <v>283</v>
      </c>
      <c r="F55" s="120" t="s">
        <v>303</v>
      </c>
      <c r="G55" s="147"/>
      <c r="H55" s="147"/>
      <c r="I55" s="147"/>
      <c r="J55" s="147"/>
      <c r="K55" s="121" t="s">
        <v>84</v>
      </c>
      <c r="L55" s="265">
        <v>30</v>
      </c>
      <c r="M55" s="267"/>
      <c r="N55" s="267">
        <f t="shared" si="10"/>
        <v>0</v>
      </c>
      <c r="O55" s="267">
        <f t="shared" si="0"/>
        <v>0</v>
      </c>
      <c r="P55" s="267">
        <f t="shared" si="5"/>
        <v>0</v>
      </c>
      <c r="Q55" s="148"/>
      <c r="R55" s="148"/>
      <c r="S55" s="149"/>
    </row>
    <row r="56" spans="1:19" s="150" customFormat="1" ht="15.75" customHeight="1" outlineLevel="1">
      <c r="A56" s="372"/>
      <c r="B56" s="238" t="s">
        <v>393</v>
      </c>
      <c r="C56" s="145" t="s">
        <v>282</v>
      </c>
      <c r="D56" s="146" t="s">
        <v>801</v>
      </c>
      <c r="E56" s="146" t="s">
        <v>284</v>
      </c>
      <c r="F56" s="120" t="s">
        <v>303</v>
      </c>
      <c r="G56" s="147"/>
      <c r="H56" s="147"/>
      <c r="I56" s="147"/>
      <c r="J56" s="147"/>
      <c r="K56" s="121" t="s">
        <v>84</v>
      </c>
      <c r="L56" s="265">
        <v>30</v>
      </c>
      <c r="M56" s="267"/>
      <c r="N56" s="267">
        <f t="shared" si="10"/>
        <v>0</v>
      </c>
      <c r="O56" s="267">
        <f t="shared" si="0"/>
        <v>0</v>
      </c>
      <c r="P56" s="267">
        <f t="shared" si="5"/>
        <v>0</v>
      </c>
      <c r="Q56" s="148"/>
      <c r="R56" s="148"/>
      <c r="S56" s="149"/>
    </row>
    <row r="57" spans="1:19" s="150" customFormat="1" ht="15.75" customHeight="1" outlineLevel="1">
      <c r="A57" s="372"/>
      <c r="B57" s="238" t="s">
        <v>394</v>
      </c>
      <c r="C57" s="145" t="s">
        <v>282</v>
      </c>
      <c r="D57" s="146" t="s">
        <v>801</v>
      </c>
      <c r="E57" s="146" t="s">
        <v>285</v>
      </c>
      <c r="F57" s="120" t="s">
        <v>303</v>
      </c>
      <c r="G57" s="147"/>
      <c r="H57" s="147"/>
      <c r="I57" s="147"/>
      <c r="J57" s="147"/>
      <c r="K57" s="121" t="s">
        <v>84</v>
      </c>
      <c r="L57" s="265">
        <v>30</v>
      </c>
      <c r="M57" s="267"/>
      <c r="N57" s="267">
        <f t="shared" si="10"/>
        <v>0</v>
      </c>
      <c r="O57" s="267">
        <f t="shared" si="0"/>
        <v>0</v>
      </c>
      <c r="P57" s="267">
        <f t="shared" si="5"/>
        <v>0</v>
      </c>
      <c r="Q57" s="148"/>
      <c r="R57" s="148"/>
      <c r="S57" s="149"/>
    </row>
    <row r="58" spans="1:19" s="150" customFormat="1" ht="15.75" customHeight="1" outlineLevel="1">
      <c r="A58" s="372"/>
      <c r="B58" s="238" t="s">
        <v>395</v>
      </c>
      <c r="C58" s="145" t="s">
        <v>282</v>
      </c>
      <c r="D58" s="146" t="s">
        <v>801</v>
      </c>
      <c r="E58" s="146" t="s">
        <v>286</v>
      </c>
      <c r="F58" s="120" t="s">
        <v>303</v>
      </c>
      <c r="G58" s="147"/>
      <c r="H58" s="147"/>
      <c r="I58" s="147"/>
      <c r="J58" s="147"/>
      <c r="K58" s="121" t="s">
        <v>84</v>
      </c>
      <c r="L58" s="265">
        <v>30</v>
      </c>
      <c r="M58" s="267"/>
      <c r="N58" s="267">
        <f t="shared" si="10"/>
        <v>0</v>
      </c>
      <c r="O58" s="267">
        <f t="shared" si="0"/>
        <v>0</v>
      </c>
      <c r="P58" s="267">
        <f t="shared" si="5"/>
        <v>0</v>
      </c>
      <c r="Q58" s="148"/>
      <c r="R58" s="148"/>
      <c r="S58" s="149"/>
    </row>
    <row r="59" spans="1:19" s="150" customFormat="1" ht="15.75" customHeight="1" outlineLevel="1">
      <c r="A59" s="372"/>
      <c r="B59" s="238" t="s">
        <v>396</v>
      </c>
      <c r="C59" s="145" t="s">
        <v>282</v>
      </c>
      <c r="D59" s="146" t="s">
        <v>801</v>
      </c>
      <c r="E59" s="146" t="s">
        <v>287</v>
      </c>
      <c r="F59" s="120" t="s">
        <v>303</v>
      </c>
      <c r="G59" s="147"/>
      <c r="H59" s="147"/>
      <c r="I59" s="147"/>
      <c r="J59" s="147"/>
      <c r="K59" s="121" t="s">
        <v>84</v>
      </c>
      <c r="L59" s="265">
        <v>15</v>
      </c>
      <c r="M59" s="267"/>
      <c r="N59" s="267">
        <f t="shared" si="10"/>
        <v>0</v>
      </c>
      <c r="O59" s="267">
        <f t="shared" si="0"/>
        <v>0</v>
      </c>
      <c r="P59" s="267">
        <f t="shared" si="5"/>
        <v>0</v>
      </c>
      <c r="Q59" s="148"/>
      <c r="R59" s="148"/>
      <c r="S59" s="149"/>
    </row>
    <row r="60" spans="1:19" s="150" customFormat="1" ht="15.75" customHeight="1" outlineLevel="1">
      <c r="A60" s="372"/>
      <c r="B60" s="238" t="s">
        <v>397</v>
      </c>
      <c r="C60" s="145" t="s">
        <v>282</v>
      </c>
      <c r="D60" s="146" t="s">
        <v>801</v>
      </c>
      <c r="E60" s="146" t="s">
        <v>288</v>
      </c>
      <c r="F60" s="120" t="s">
        <v>303</v>
      </c>
      <c r="G60" s="147"/>
      <c r="H60" s="147"/>
      <c r="I60" s="147"/>
      <c r="J60" s="147"/>
      <c r="K60" s="121" t="s">
        <v>84</v>
      </c>
      <c r="L60" s="265">
        <v>10</v>
      </c>
      <c r="M60" s="267"/>
      <c r="N60" s="267">
        <f t="shared" si="10"/>
        <v>0</v>
      </c>
      <c r="O60" s="267">
        <f t="shared" si="0"/>
        <v>0</v>
      </c>
      <c r="P60" s="267">
        <f t="shared" si="5"/>
        <v>0</v>
      </c>
      <c r="Q60" s="148"/>
      <c r="R60" s="148"/>
      <c r="S60" s="149"/>
    </row>
    <row r="61" spans="1:19" s="150" customFormat="1" ht="15.75" customHeight="1" outlineLevel="1">
      <c r="A61" s="372"/>
      <c r="B61" s="238" t="s">
        <v>398</v>
      </c>
      <c r="C61" s="145" t="s">
        <v>289</v>
      </c>
      <c r="D61" s="146" t="s">
        <v>801</v>
      </c>
      <c r="E61" s="146" t="s">
        <v>290</v>
      </c>
      <c r="F61" s="120" t="s">
        <v>304</v>
      </c>
      <c r="G61" s="147"/>
      <c r="H61" s="147"/>
      <c r="I61" s="147"/>
      <c r="J61" s="147"/>
      <c r="K61" s="121" t="s">
        <v>305</v>
      </c>
      <c r="L61" s="123">
        <v>10</v>
      </c>
      <c r="M61" s="267"/>
      <c r="N61" s="267">
        <f t="shared" si="10"/>
        <v>0</v>
      </c>
      <c r="O61" s="267">
        <f t="shared" si="0"/>
        <v>0</v>
      </c>
      <c r="P61" s="267">
        <f t="shared" si="5"/>
        <v>0</v>
      </c>
      <c r="Q61" s="148"/>
      <c r="R61" s="148"/>
      <c r="S61" s="149"/>
    </row>
    <row r="62" spans="1:19" s="150" customFormat="1" ht="15.75" customHeight="1" outlineLevel="1">
      <c r="A62" s="372"/>
      <c r="B62" s="238" t="s">
        <v>399</v>
      </c>
      <c r="C62" s="145" t="s">
        <v>291</v>
      </c>
      <c r="D62" s="146" t="s">
        <v>801</v>
      </c>
      <c r="E62" s="146" t="s">
        <v>292</v>
      </c>
      <c r="F62" s="120" t="s">
        <v>304</v>
      </c>
      <c r="G62" s="147"/>
      <c r="H62" s="147"/>
      <c r="I62" s="147"/>
      <c r="J62" s="147"/>
      <c r="K62" s="121" t="s">
        <v>305</v>
      </c>
      <c r="L62" s="123">
        <v>50</v>
      </c>
      <c r="M62" s="267"/>
      <c r="N62" s="267">
        <f t="shared" si="10"/>
        <v>0</v>
      </c>
      <c r="O62" s="267">
        <f t="shared" si="0"/>
        <v>0</v>
      </c>
      <c r="P62" s="267">
        <f t="shared" si="5"/>
        <v>0</v>
      </c>
      <c r="Q62" s="148"/>
      <c r="R62" s="148"/>
      <c r="S62" s="149"/>
    </row>
    <row r="63" spans="1:19" s="150" customFormat="1" ht="15.75" customHeight="1" outlineLevel="1">
      <c r="A63" s="372"/>
      <c r="B63" s="238" t="s">
        <v>400</v>
      </c>
      <c r="C63" s="145" t="s">
        <v>291</v>
      </c>
      <c r="D63" s="146" t="s">
        <v>801</v>
      </c>
      <c r="E63" s="146" t="s">
        <v>293</v>
      </c>
      <c r="F63" s="120" t="s">
        <v>304</v>
      </c>
      <c r="G63" s="147"/>
      <c r="H63" s="147"/>
      <c r="I63" s="147"/>
      <c r="J63" s="147"/>
      <c r="K63" s="121" t="s">
        <v>305</v>
      </c>
      <c r="L63" s="123">
        <v>50</v>
      </c>
      <c r="M63" s="267"/>
      <c r="N63" s="267">
        <f t="shared" si="10"/>
        <v>0</v>
      </c>
      <c r="O63" s="267">
        <f t="shared" si="0"/>
        <v>0</v>
      </c>
      <c r="P63" s="267">
        <f t="shared" si="5"/>
        <v>0</v>
      </c>
      <c r="Q63" s="148"/>
      <c r="R63" s="148"/>
      <c r="S63" s="149"/>
    </row>
    <row r="64" spans="1:19" s="150" customFormat="1" ht="15.75" customHeight="1" outlineLevel="1">
      <c r="A64" s="372"/>
      <c r="B64" s="238" t="s">
        <v>401</v>
      </c>
      <c r="C64" s="145" t="s">
        <v>291</v>
      </c>
      <c r="D64" s="146" t="s">
        <v>801</v>
      </c>
      <c r="E64" s="146" t="s">
        <v>294</v>
      </c>
      <c r="F64" s="120" t="s">
        <v>304</v>
      </c>
      <c r="G64" s="147"/>
      <c r="H64" s="147"/>
      <c r="I64" s="147"/>
      <c r="J64" s="147"/>
      <c r="K64" s="121" t="s">
        <v>305</v>
      </c>
      <c r="L64" s="123">
        <v>10</v>
      </c>
      <c r="M64" s="267"/>
      <c r="N64" s="267">
        <f t="shared" si="10"/>
        <v>0</v>
      </c>
      <c r="O64" s="267">
        <f t="shared" si="0"/>
        <v>0</v>
      </c>
      <c r="P64" s="267">
        <f t="shared" si="5"/>
        <v>0</v>
      </c>
      <c r="Q64" s="148"/>
      <c r="R64" s="148"/>
      <c r="S64" s="149"/>
    </row>
    <row r="65" spans="1:19" s="144" customFormat="1" hidden="1">
      <c r="A65" s="372"/>
      <c r="B65" s="137" t="s">
        <v>355</v>
      </c>
      <c r="C65" s="151" t="s">
        <v>307</v>
      </c>
      <c r="D65" s="151"/>
      <c r="E65" s="152" t="s">
        <v>232</v>
      </c>
      <c r="F65" s="139"/>
      <c r="G65" s="140"/>
      <c r="H65" s="140"/>
      <c r="I65" s="140"/>
      <c r="J65" s="140"/>
      <c r="K65" s="140" t="s">
        <v>160</v>
      </c>
      <c r="L65" s="141">
        <v>1</v>
      </c>
      <c r="M65" s="277"/>
      <c r="N65" s="277">
        <f>SUM(N66:N99)</f>
        <v>0</v>
      </c>
      <c r="O65" s="277">
        <f t="shared" si="0"/>
        <v>0</v>
      </c>
      <c r="P65" s="277">
        <f t="shared" si="5"/>
        <v>0</v>
      </c>
      <c r="Q65" s="142"/>
      <c r="R65" s="142"/>
      <c r="S65" s="143"/>
    </row>
    <row r="66" spans="1:19" s="150" customFormat="1" outlineLevel="1">
      <c r="A66" s="372"/>
      <c r="B66" s="238" t="s">
        <v>402</v>
      </c>
      <c r="C66" s="145" t="s">
        <v>251</v>
      </c>
      <c r="D66" s="146" t="s">
        <v>801</v>
      </c>
      <c r="E66" s="146" t="s">
        <v>252</v>
      </c>
      <c r="F66" s="120" t="s">
        <v>295</v>
      </c>
      <c r="G66" s="147"/>
      <c r="H66" s="147"/>
      <c r="I66" s="147"/>
      <c r="J66" s="147"/>
      <c r="K66" s="121" t="s">
        <v>57</v>
      </c>
      <c r="L66" s="123" t="s">
        <v>41</v>
      </c>
      <c r="M66" s="267"/>
      <c r="N66" s="267">
        <f t="shared" ref="N66:N68" si="11">L66*M66</f>
        <v>0</v>
      </c>
      <c r="O66" s="267">
        <f t="shared" ref="O66:O121" si="12">N66*0.22</f>
        <v>0</v>
      </c>
      <c r="P66" s="267">
        <f t="shared" si="5"/>
        <v>0</v>
      </c>
      <c r="Q66" s="148"/>
      <c r="R66" s="148"/>
      <c r="S66" s="149"/>
    </row>
    <row r="67" spans="1:19" s="150" customFormat="1" outlineLevel="1">
      <c r="A67" s="372"/>
      <c r="B67" s="238" t="s">
        <v>403</v>
      </c>
      <c r="C67" s="145" t="s">
        <v>253</v>
      </c>
      <c r="D67" s="146" t="s">
        <v>801</v>
      </c>
      <c r="E67" s="146" t="s">
        <v>254</v>
      </c>
      <c r="F67" s="120" t="s">
        <v>295</v>
      </c>
      <c r="G67" s="147"/>
      <c r="H67" s="147"/>
      <c r="I67" s="147"/>
      <c r="J67" s="147"/>
      <c r="K67" s="121" t="s">
        <v>57</v>
      </c>
      <c r="L67" s="123" t="s">
        <v>165</v>
      </c>
      <c r="M67" s="267"/>
      <c r="N67" s="267">
        <f t="shared" si="11"/>
        <v>0</v>
      </c>
      <c r="O67" s="267">
        <f t="shared" si="12"/>
        <v>0</v>
      </c>
      <c r="P67" s="267">
        <f t="shared" si="5"/>
        <v>0</v>
      </c>
      <c r="Q67" s="148"/>
      <c r="R67" s="148"/>
      <c r="S67" s="149"/>
    </row>
    <row r="68" spans="1:19" s="150" customFormat="1" outlineLevel="1">
      <c r="A68" s="372"/>
      <c r="B68" s="238" t="s">
        <v>404</v>
      </c>
      <c r="C68" s="145" t="s">
        <v>255</v>
      </c>
      <c r="D68" s="146" t="s">
        <v>801</v>
      </c>
      <c r="E68" s="146" t="s">
        <v>256</v>
      </c>
      <c r="F68" s="120" t="s">
        <v>295</v>
      </c>
      <c r="G68" s="147"/>
      <c r="H68" s="147"/>
      <c r="I68" s="147"/>
      <c r="J68" s="147"/>
      <c r="K68" s="121" t="s">
        <v>57</v>
      </c>
      <c r="L68" s="123" t="s">
        <v>163</v>
      </c>
      <c r="M68" s="267"/>
      <c r="N68" s="267">
        <f t="shared" si="11"/>
        <v>0</v>
      </c>
      <c r="O68" s="267">
        <f t="shared" si="12"/>
        <v>0</v>
      </c>
      <c r="P68" s="267">
        <f t="shared" si="5"/>
        <v>0</v>
      </c>
      <c r="Q68" s="148"/>
      <c r="R68" s="148"/>
      <c r="S68" s="149"/>
    </row>
    <row r="69" spans="1:19" s="150" customFormat="1" hidden="1" outlineLevel="1">
      <c r="A69" s="372"/>
      <c r="B69" s="238" t="s">
        <v>405</v>
      </c>
      <c r="C69" s="145" t="s">
        <v>257</v>
      </c>
      <c r="D69" s="145" t="s">
        <v>799</v>
      </c>
      <c r="E69" s="146"/>
      <c r="F69" s="120"/>
      <c r="G69" s="147"/>
      <c r="H69" s="147"/>
      <c r="I69" s="147"/>
      <c r="J69" s="147"/>
      <c r="K69" s="121" t="s">
        <v>78</v>
      </c>
      <c r="L69" s="123">
        <v>1</v>
      </c>
      <c r="M69" s="278"/>
      <c r="N69" s="278"/>
      <c r="O69" s="278">
        <f t="shared" si="12"/>
        <v>0</v>
      </c>
      <c r="P69" s="278">
        <f t="shared" si="5"/>
        <v>0</v>
      </c>
      <c r="Q69" s="148"/>
      <c r="R69" s="148"/>
      <c r="S69" s="149"/>
    </row>
    <row r="70" spans="1:19" s="150" customFormat="1" ht="26" hidden="1" outlineLevel="1">
      <c r="A70" s="372"/>
      <c r="B70" s="238" t="s">
        <v>406</v>
      </c>
      <c r="C70" s="145" t="s">
        <v>802</v>
      </c>
      <c r="D70" s="145" t="s">
        <v>799</v>
      </c>
      <c r="E70" s="146" t="s">
        <v>803</v>
      </c>
      <c r="F70" s="120" t="s">
        <v>296</v>
      </c>
      <c r="G70" s="147"/>
      <c r="H70" s="147"/>
      <c r="I70" s="147"/>
      <c r="J70" s="147"/>
      <c r="K70" s="121" t="s">
        <v>57</v>
      </c>
      <c r="L70" s="123">
        <v>1</v>
      </c>
      <c r="M70" s="267"/>
      <c r="N70" s="267">
        <f t="shared" ref="N70:N74" si="13">L70*M70</f>
        <v>0</v>
      </c>
      <c r="O70" s="267">
        <f t="shared" si="12"/>
        <v>0</v>
      </c>
      <c r="P70" s="267">
        <f t="shared" si="5"/>
        <v>0</v>
      </c>
      <c r="Q70" s="148"/>
      <c r="R70" s="148"/>
      <c r="S70" s="149"/>
    </row>
    <row r="71" spans="1:19" s="150" customFormat="1" hidden="1" outlineLevel="1">
      <c r="A71" s="372"/>
      <c r="B71" s="238" t="s">
        <v>407</v>
      </c>
      <c r="C71" s="145" t="s">
        <v>171</v>
      </c>
      <c r="D71" s="145" t="s">
        <v>799</v>
      </c>
      <c r="E71" s="146" t="s">
        <v>170</v>
      </c>
      <c r="F71" s="120" t="s">
        <v>296</v>
      </c>
      <c r="G71" s="147"/>
      <c r="H71" s="147"/>
      <c r="I71" s="147"/>
      <c r="J71" s="147"/>
      <c r="K71" s="121" t="s">
        <v>57</v>
      </c>
      <c r="L71" s="123">
        <v>4</v>
      </c>
      <c r="M71" s="267"/>
      <c r="N71" s="267">
        <f>L71*M71</f>
        <v>0</v>
      </c>
      <c r="O71" s="267">
        <f t="shared" si="12"/>
        <v>0</v>
      </c>
      <c r="P71" s="267">
        <f t="shared" si="5"/>
        <v>0</v>
      </c>
      <c r="Q71" s="148"/>
      <c r="R71" s="148"/>
      <c r="S71" s="149"/>
    </row>
    <row r="72" spans="1:19" s="150" customFormat="1" hidden="1" outlineLevel="1">
      <c r="A72" s="372"/>
      <c r="B72" s="238" t="s">
        <v>408</v>
      </c>
      <c r="C72" s="145" t="s">
        <v>182</v>
      </c>
      <c r="D72" s="145" t="s">
        <v>799</v>
      </c>
      <c r="E72" s="146" t="s">
        <v>261</v>
      </c>
      <c r="F72" s="120" t="s">
        <v>296</v>
      </c>
      <c r="G72" s="147"/>
      <c r="H72" s="147"/>
      <c r="I72" s="147"/>
      <c r="J72" s="147"/>
      <c r="K72" s="121" t="s">
        <v>57</v>
      </c>
      <c r="L72" s="123">
        <v>4</v>
      </c>
      <c r="M72" s="267"/>
      <c r="N72" s="267">
        <f t="shared" si="13"/>
        <v>0</v>
      </c>
      <c r="O72" s="267">
        <f t="shared" si="12"/>
        <v>0</v>
      </c>
      <c r="P72" s="267">
        <f t="shared" si="5"/>
        <v>0</v>
      </c>
      <c r="Q72" s="148"/>
      <c r="R72" s="148"/>
      <c r="S72" s="149"/>
    </row>
    <row r="73" spans="1:19" s="150" customFormat="1" hidden="1" outlineLevel="1">
      <c r="A73" s="372"/>
      <c r="B73" s="238" t="s">
        <v>409</v>
      </c>
      <c r="C73" s="145" t="s">
        <v>262</v>
      </c>
      <c r="D73" s="145" t="s">
        <v>799</v>
      </c>
      <c r="E73" s="146"/>
      <c r="F73" s="120"/>
      <c r="G73" s="147"/>
      <c r="H73" s="147"/>
      <c r="I73" s="147"/>
      <c r="J73" s="147"/>
      <c r="K73" s="121" t="s">
        <v>78</v>
      </c>
      <c r="L73" s="123">
        <v>1</v>
      </c>
      <c r="M73" s="278"/>
      <c r="N73" s="278"/>
      <c r="O73" s="278">
        <f t="shared" si="12"/>
        <v>0</v>
      </c>
      <c r="P73" s="278">
        <f t="shared" si="5"/>
        <v>0</v>
      </c>
      <c r="Q73" s="148"/>
      <c r="R73" s="148"/>
      <c r="S73" s="149"/>
    </row>
    <row r="74" spans="1:19" s="150" customFormat="1" ht="26" hidden="1" outlineLevel="1">
      <c r="A74" s="372"/>
      <c r="B74" s="238" t="s">
        <v>410</v>
      </c>
      <c r="C74" s="145" t="s">
        <v>802</v>
      </c>
      <c r="D74" s="145" t="s">
        <v>799</v>
      </c>
      <c r="E74" s="146" t="s">
        <v>803</v>
      </c>
      <c r="F74" s="120" t="s">
        <v>296</v>
      </c>
      <c r="G74" s="147"/>
      <c r="H74" s="147"/>
      <c r="I74" s="147"/>
      <c r="J74" s="147"/>
      <c r="K74" s="121" t="s">
        <v>57</v>
      </c>
      <c r="L74" s="123">
        <v>1</v>
      </c>
      <c r="M74" s="267"/>
      <c r="N74" s="267">
        <f t="shared" si="13"/>
        <v>0</v>
      </c>
      <c r="O74" s="267">
        <f t="shared" si="12"/>
        <v>0</v>
      </c>
      <c r="P74" s="267">
        <f t="shared" si="5"/>
        <v>0</v>
      </c>
      <c r="Q74" s="148"/>
      <c r="R74" s="148"/>
      <c r="S74" s="149"/>
    </row>
    <row r="75" spans="1:19" s="150" customFormat="1" hidden="1" outlineLevel="1">
      <c r="A75" s="372"/>
      <c r="B75" s="238" t="s">
        <v>411</v>
      </c>
      <c r="C75" s="145" t="s">
        <v>171</v>
      </c>
      <c r="D75" s="145" t="s">
        <v>799</v>
      </c>
      <c r="E75" s="146" t="s">
        <v>170</v>
      </c>
      <c r="F75" s="120" t="s">
        <v>296</v>
      </c>
      <c r="G75" s="147"/>
      <c r="H75" s="147"/>
      <c r="I75" s="147"/>
      <c r="J75" s="147"/>
      <c r="K75" s="121" t="s">
        <v>57</v>
      </c>
      <c r="L75" s="123">
        <v>4</v>
      </c>
      <c r="M75" s="267"/>
      <c r="N75" s="267">
        <f>L75*M75</f>
        <v>0</v>
      </c>
      <c r="O75" s="267">
        <f t="shared" si="12"/>
        <v>0</v>
      </c>
      <c r="P75" s="267">
        <f t="shared" si="5"/>
        <v>0</v>
      </c>
      <c r="Q75" s="148"/>
      <c r="R75" s="148"/>
      <c r="S75" s="149"/>
    </row>
    <row r="76" spans="1:19" s="150" customFormat="1" hidden="1" outlineLevel="1">
      <c r="A76" s="372"/>
      <c r="B76" s="238" t="s">
        <v>412</v>
      </c>
      <c r="C76" s="145" t="s">
        <v>263</v>
      </c>
      <c r="D76" s="145" t="s">
        <v>799</v>
      </c>
      <c r="E76" s="146"/>
      <c r="F76" s="120"/>
      <c r="G76" s="147"/>
      <c r="H76" s="147"/>
      <c r="I76" s="147"/>
      <c r="J76" s="147"/>
      <c r="K76" s="121" t="s">
        <v>78</v>
      </c>
      <c r="L76" s="123">
        <v>1</v>
      </c>
      <c r="M76" s="278"/>
      <c r="N76" s="278"/>
      <c r="O76" s="278">
        <f t="shared" si="12"/>
        <v>0</v>
      </c>
      <c r="P76" s="278">
        <f t="shared" si="5"/>
        <v>0</v>
      </c>
      <c r="Q76" s="148"/>
      <c r="R76" s="148"/>
      <c r="S76" s="149"/>
    </row>
    <row r="77" spans="1:19" s="150" customFormat="1" hidden="1" outlineLevel="1">
      <c r="A77" s="372"/>
      <c r="B77" s="238" t="s">
        <v>413</v>
      </c>
      <c r="C77" s="145" t="s">
        <v>264</v>
      </c>
      <c r="D77" s="145" t="s">
        <v>799</v>
      </c>
      <c r="E77" s="146" t="s">
        <v>180</v>
      </c>
      <c r="F77" s="120" t="s">
        <v>296</v>
      </c>
      <c r="G77" s="147"/>
      <c r="H77" s="147"/>
      <c r="I77" s="147"/>
      <c r="J77" s="147"/>
      <c r="K77" s="121" t="s">
        <v>57</v>
      </c>
      <c r="L77" s="123">
        <v>1</v>
      </c>
      <c r="M77" s="267"/>
      <c r="N77" s="267">
        <f t="shared" ref="N77:N79" si="14">L77*M77</f>
        <v>0</v>
      </c>
      <c r="O77" s="267">
        <f t="shared" si="12"/>
        <v>0</v>
      </c>
      <c r="P77" s="267">
        <f t="shared" si="5"/>
        <v>0</v>
      </c>
      <c r="Q77" s="148"/>
      <c r="R77" s="148"/>
      <c r="S77" s="149"/>
    </row>
    <row r="78" spans="1:19" s="150" customFormat="1" hidden="1" outlineLevel="1">
      <c r="A78" s="372"/>
      <c r="B78" s="238" t="s">
        <v>414</v>
      </c>
      <c r="C78" s="145" t="s">
        <v>265</v>
      </c>
      <c r="D78" s="145" t="s">
        <v>799</v>
      </c>
      <c r="E78" s="146" t="s">
        <v>174</v>
      </c>
      <c r="F78" s="120" t="s">
        <v>296</v>
      </c>
      <c r="G78" s="147"/>
      <c r="H78" s="147"/>
      <c r="I78" s="147"/>
      <c r="J78" s="147"/>
      <c r="K78" s="121" t="s">
        <v>57</v>
      </c>
      <c r="L78" s="123">
        <v>1</v>
      </c>
      <c r="M78" s="267"/>
      <c r="N78" s="267">
        <f t="shared" si="14"/>
        <v>0</v>
      </c>
      <c r="O78" s="267">
        <f t="shared" si="12"/>
        <v>0</v>
      </c>
      <c r="P78" s="267">
        <f t="shared" si="5"/>
        <v>0</v>
      </c>
      <c r="Q78" s="148"/>
      <c r="R78" s="148"/>
      <c r="S78" s="149"/>
    </row>
    <row r="79" spans="1:19" s="150" customFormat="1" hidden="1" outlineLevel="1">
      <c r="A79" s="372"/>
      <c r="B79" s="238" t="s">
        <v>415</v>
      </c>
      <c r="C79" s="145" t="s">
        <v>259</v>
      </c>
      <c r="D79" s="145" t="s">
        <v>799</v>
      </c>
      <c r="E79" s="146" t="s">
        <v>173</v>
      </c>
      <c r="F79" s="120" t="s">
        <v>296</v>
      </c>
      <c r="G79" s="147"/>
      <c r="H79" s="147"/>
      <c r="I79" s="147"/>
      <c r="J79" s="147"/>
      <c r="K79" s="121" t="s">
        <v>57</v>
      </c>
      <c r="L79" s="123">
        <v>2</v>
      </c>
      <c r="M79" s="267"/>
      <c r="N79" s="267">
        <f t="shared" si="14"/>
        <v>0</v>
      </c>
      <c r="O79" s="267">
        <f t="shared" si="12"/>
        <v>0</v>
      </c>
      <c r="P79" s="267">
        <f t="shared" si="5"/>
        <v>0</v>
      </c>
      <c r="Q79" s="148"/>
      <c r="R79" s="148"/>
      <c r="S79" s="149"/>
    </row>
    <row r="80" spans="1:19" s="150" customFormat="1" hidden="1" outlineLevel="1">
      <c r="A80" s="372"/>
      <c r="B80" s="238" t="s">
        <v>416</v>
      </c>
      <c r="C80" s="145" t="s">
        <v>171</v>
      </c>
      <c r="D80" s="145" t="s">
        <v>799</v>
      </c>
      <c r="E80" s="146" t="s">
        <v>170</v>
      </c>
      <c r="F80" s="120" t="s">
        <v>296</v>
      </c>
      <c r="G80" s="147"/>
      <c r="H80" s="147"/>
      <c r="I80" s="147"/>
      <c r="J80" s="147"/>
      <c r="K80" s="121" t="s">
        <v>57</v>
      </c>
      <c r="L80" s="123">
        <v>1</v>
      </c>
      <c r="M80" s="267"/>
      <c r="N80" s="267">
        <f>L80*M80</f>
        <v>0</v>
      </c>
      <c r="O80" s="267">
        <f t="shared" si="12"/>
        <v>0</v>
      </c>
      <c r="P80" s="267">
        <f t="shared" si="5"/>
        <v>0</v>
      </c>
      <c r="Q80" s="148"/>
      <c r="R80" s="148"/>
      <c r="S80" s="149"/>
    </row>
    <row r="81" spans="1:19" s="150" customFormat="1" ht="26" hidden="1" outlineLevel="1">
      <c r="A81" s="372"/>
      <c r="B81" s="238" t="s">
        <v>417</v>
      </c>
      <c r="C81" s="145" t="s">
        <v>266</v>
      </c>
      <c r="D81" s="145" t="s">
        <v>799</v>
      </c>
      <c r="E81" s="146" t="s">
        <v>267</v>
      </c>
      <c r="F81" s="120" t="s">
        <v>297</v>
      </c>
      <c r="G81" s="147"/>
      <c r="H81" s="147"/>
      <c r="I81" s="147"/>
      <c r="J81" s="147"/>
      <c r="K81" s="121" t="s">
        <v>57</v>
      </c>
      <c r="L81" s="123">
        <v>4</v>
      </c>
      <c r="M81" s="279"/>
      <c r="N81" s="279">
        <f>L81*M81</f>
        <v>0</v>
      </c>
      <c r="O81" s="279">
        <f t="shared" si="12"/>
        <v>0</v>
      </c>
      <c r="P81" s="279">
        <f t="shared" si="5"/>
        <v>0</v>
      </c>
      <c r="Q81" s="148"/>
      <c r="R81" s="148"/>
      <c r="S81" s="149"/>
    </row>
    <row r="82" spans="1:19" s="150" customFormat="1" ht="26" hidden="1" outlineLevel="1">
      <c r="A82" s="372"/>
      <c r="B82" s="238" t="s">
        <v>418</v>
      </c>
      <c r="C82" s="145" t="s">
        <v>797</v>
      </c>
      <c r="D82" s="145" t="s">
        <v>799</v>
      </c>
      <c r="E82" s="146" t="s">
        <v>798</v>
      </c>
      <c r="F82" s="120" t="s">
        <v>298</v>
      </c>
      <c r="G82" s="147"/>
      <c r="H82" s="147"/>
      <c r="I82" s="147"/>
      <c r="J82" s="147"/>
      <c r="K82" s="121" t="s">
        <v>57</v>
      </c>
      <c r="L82" s="123">
        <v>3</v>
      </c>
      <c r="M82" s="267"/>
      <c r="N82" s="267">
        <f t="shared" ref="N82:N105" si="15">L82*M82</f>
        <v>0</v>
      </c>
      <c r="O82" s="267">
        <f t="shared" si="12"/>
        <v>0</v>
      </c>
      <c r="P82" s="267">
        <f t="shared" si="5"/>
        <v>0</v>
      </c>
      <c r="Q82" s="148"/>
      <c r="R82" s="148"/>
      <c r="S82" s="149"/>
    </row>
    <row r="83" spans="1:19" s="150" customFormat="1" ht="26" hidden="1" outlineLevel="1">
      <c r="A83" s="372"/>
      <c r="B83" s="238" t="s">
        <v>419</v>
      </c>
      <c r="C83" s="145" t="s">
        <v>268</v>
      </c>
      <c r="D83" s="145" t="s">
        <v>799</v>
      </c>
      <c r="E83" s="146">
        <v>260611</v>
      </c>
      <c r="F83" s="120" t="s">
        <v>299</v>
      </c>
      <c r="G83" s="147"/>
      <c r="H83" s="147"/>
      <c r="I83" s="147"/>
      <c r="J83" s="147"/>
      <c r="K83" s="121" t="s">
        <v>57</v>
      </c>
      <c r="L83" s="123" t="s">
        <v>163</v>
      </c>
      <c r="M83" s="267"/>
      <c r="N83" s="267">
        <f t="shared" si="15"/>
        <v>0</v>
      </c>
      <c r="O83" s="267">
        <f t="shared" si="12"/>
        <v>0</v>
      </c>
      <c r="P83" s="267">
        <f t="shared" si="5"/>
        <v>0</v>
      </c>
      <c r="Q83" s="148"/>
      <c r="R83" s="148"/>
      <c r="S83" s="149"/>
    </row>
    <row r="84" spans="1:19" s="150" customFormat="1" ht="26" hidden="1" outlineLevel="1">
      <c r="A84" s="372"/>
      <c r="B84" s="238" t="s">
        <v>420</v>
      </c>
      <c r="C84" s="145" t="s">
        <v>270</v>
      </c>
      <c r="D84" s="145" t="s">
        <v>799</v>
      </c>
      <c r="E84" s="146" t="s">
        <v>271</v>
      </c>
      <c r="F84" s="120" t="s">
        <v>299</v>
      </c>
      <c r="G84" s="147"/>
      <c r="H84" s="147"/>
      <c r="I84" s="147"/>
      <c r="J84" s="147"/>
      <c r="K84" s="121" t="s">
        <v>57</v>
      </c>
      <c r="L84" s="123" t="s">
        <v>163</v>
      </c>
      <c r="M84" s="267"/>
      <c r="N84" s="267">
        <f t="shared" si="15"/>
        <v>0</v>
      </c>
      <c r="O84" s="267">
        <f t="shared" si="12"/>
        <v>0</v>
      </c>
      <c r="P84" s="267">
        <f t="shared" si="5"/>
        <v>0</v>
      </c>
      <c r="Q84" s="148"/>
      <c r="R84" s="148"/>
      <c r="S84" s="149"/>
    </row>
    <row r="85" spans="1:19" s="150" customFormat="1" hidden="1" outlineLevel="1">
      <c r="A85" s="372"/>
      <c r="B85" s="238" t="s">
        <v>421</v>
      </c>
      <c r="C85" s="145" t="s">
        <v>272</v>
      </c>
      <c r="D85" s="145" t="s">
        <v>799</v>
      </c>
      <c r="E85" s="146" t="s">
        <v>273</v>
      </c>
      <c r="F85" s="120" t="s">
        <v>300</v>
      </c>
      <c r="G85" s="147"/>
      <c r="H85" s="147"/>
      <c r="I85" s="147"/>
      <c r="J85" s="147"/>
      <c r="K85" s="121" t="s">
        <v>57</v>
      </c>
      <c r="L85" s="123" t="s">
        <v>181</v>
      </c>
      <c r="M85" s="267"/>
      <c r="N85" s="267">
        <f t="shared" si="15"/>
        <v>0</v>
      </c>
      <c r="O85" s="267">
        <f t="shared" si="12"/>
        <v>0</v>
      </c>
      <c r="P85" s="267">
        <f t="shared" si="5"/>
        <v>0</v>
      </c>
      <c r="Q85" s="148"/>
      <c r="R85" s="148"/>
      <c r="S85" s="149"/>
    </row>
    <row r="86" spans="1:19" s="150" customFormat="1" outlineLevel="1">
      <c r="A86" s="372"/>
      <c r="B86" s="238" t="s">
        <v>422</v>
      </c>
      <c r="C86" s="145" t="s">
        <v>274</v>
      </c>
      <c r="D86" s="146" t="s">
        <v>801</v>
      </c>
      <c r="E86" s="146" t="s">
        <v>275</v>
      </c>
      <c r="F86" s="120" t="s">
        <v>301</v>
      </c>
      <c r="G86" s="147"/>
      <c r="H86" s="147"/>
      <c r="I86" s="147"/>
      <c r="J86" s="147"/>
      <c r="K86" s="121" t="s">
        <v>57</v>
      </c>
      <c r="L86" s="123" t="s">
        <v>175</v>
      </c>
      <c r="M86" s="267"/>
      <c r="N86" s="267">
        <f t="shared" si="15"/>
        <v>0</v>
      </c>
      <c r="O86" s="267">
        <f t="shared" si="12"/>
        <v>0</v>
      </c>
      <c r="P86" s="267">
        <f t="shared" si="5"/>
        <v>0</v>
      </c>
      <c r="Q86" s="148"/>
      <c r="R86" s="148"/>
      <c r="S86" s="149"/>
    </row>
    <row r="87" spans="1:19" s="150" customFormat="1" outlineLevel="1">
      <c r="A87" s="372"/>
      <c r="B87" s="238" t="s">
        <v>423</v>
      </c>
      <c r="C87" s="145" t="s">
        <v>276</v>
      </c>
      <c r="D87" s="146" t="s">
        <v>801</v>
      </c>
      <c r="E87" s="146" t="s">
        <v>277</v>
      </c>
      <c r="F87" s="120" t="s">
        <v>302</v>
      </c>
      <c r="G87" s="147"/>
      <c r="H87" s="147"/>
      <c r="I87" s="147"/>
      <c r="J87" s="147"/>
      <c r="K87" s="121" t="s">
        <v>57</v>
      </c>
      <c r="L87" s="123">
        <v>13</v>
      </c>
      <c r="M87" s="267"/>
      <c r="N87" s="267">
        <f t="shared" si="15"/>
        <v>0</v>
      </c>
      <c r="O87" s="267">
        <f t="shared" si="12"/>
        <v>0</v>
      </c>
      <c r="P87" s="267">
        <f t="shared" ref="P87:P143" si="16">N87+O87</f>
        <v>0</v>
      </c>
      <c r="Q87" s="148"/>
      <c r="R87" s="148"/>
      <c r="S87" s="149"/>
    </row>
    <row r="88" spans="1:19" s="150" customFormat="1" outlineLevel="1">
      <c r="A88" s="372"/>
      <c r="B88" s="238" t="s">
        <v>424</v>
      </c>
      <c r="C88" s="145" t="s">
        <v>278</v>
      </c>
      <c r="D88" s="146" t="s">
        <v>801</v>
      </c>
      <c r="E88" s="146" t="s">
        <v>279</v>
      </c>
      <c r="F88" s="120" t="s">
        <v>302</v>
      </c>
      <c r="G88" s="147"/>
      <c r="H88" s="147"/>
      <c r="I88" s="147"/>
      <c r="J88" s="147"/>
      <c r="K88" s="121" t="s">
        <v>57</v>
      </c>
      <c r="L88" s="123">
        <v>4</v>
      </c>
      <c r="M88" s="267"/>
      <c r="N88" s="267">
        <f t="shared" si="15"/>
        <v>0</v>
      </c>
      <c r="O88" s="267">
        <f t="shared" si="12"/>
        <v>0</v>
      </c>
      <c r="P88" s="267">
        <f t="shared" si="16"/>
        <v>0</v>
      </c>
      <c r="Q88" s="148"/>
      <c r="R88" s="148"/>
      <c r="S88" s="149"/>
    </row>
    <row r="89" spans="1:19" s="150" customFormat="1" ht="26" outlineLevel="1">
      <c r="A89" s="372"/>
      <c r="B89" s="238" t="s">
        <v>425</v>
      </c>
      <c r="C89" s="145" t="s">
        <v>280</v>
      </c>
      <c r="D89" s="146" t="s">
        <v>801</v>
      </c>
      <c r="E89" s="146" t="s">
        <v>281</v>
      </c>
      <c r="F89" s="120" t="s">
        <v>302</v>
      </c>
      <c r="G89" s="147"/>
      <c r="H89" s="147"/>
      <c r="I89" s="147"/>
      <c r="J89" s="147"/>
      <c r="K89" s="121" t="s">
        <v>57</v>
      </c>
      <c r="L89" s="123">
        <v>40</v>
      </c>
      <c r="M89" s="267"/>
      <c r="N89" s="267">
        <f t="shared" si="15"/>
        <v>0</v>
      </c>
      <c r="O89" s="267">
        <f t="shared" si="12"/>
        <v>0</v>
      </c>
      <c r="P89" s="267">
        <f t="shared" si="16"/>
        <v>0</v>
      </c>
      <c r="Q89" s="148"/>
      <c r="R89" s="148"/>
      <c r="S89" s="149"/>
    </row>
    <row r="90" spans="1:19" s="150" customFormat="1" outlineLevel="1">
      <c r="A90" s="372"/>
      <c r="B90" s="238" t="s">
        <v>426</v>
      </c>
      <c r="C90" s="145" t="s">
        <v>282</v>
      </c>
      <c r="D90" s="146" t="s">
        <v>801</v>
      </c>
      <c r="E90" s="146" t="s">
        <v>283</v>
      </c>
      <c r="F90" s="120" t="s">
        <v>303</v>
      </c>
      <c r="G90" s="147"/>
      <c r="H90" s="147"/>
      <c r="I90" s="147"/>
      <c r="J90" s="147"/>
      <c r="K90" s="121" t="s">
        <v>84</v>
      </c>
      <c r="L90" s="123" t="s">
        <v>178</v>
      </c>
      <c r="M90" s="267"/>
      <c r="N90" s="267">
        <f t="shared" si="15"/>
        <v>0</v>
      </c>
      <c r="O90" s="267">
        <f t="shared" si="12"/>
        <v>0</v>
      </c>
      <c r="P90" s="267">
        <f t="shared" si="16"/>
        <v>0</v>
      </c>
      <c r="Q90" s="148"/>
      <c r="R90" s="148"/>
      <c r="S90" s="149"/>
    </row>
    <row r="91" spans="1:19" s="150" customFormat="1" outlineLevel="1">
      <c r="A91" s="372"/>
      <c r="B91" s="238" t="s">
        <v>427</v>
      </c>
      <c r="C91" s="145" t="s">
        <v>282</v>
      </c>
      <c r="D91" s="146" t="s">
        <v>801</v>
      </c>
      <c r="E91" s="146" t="s">
        <v>284</v>
      </c>
      <c r="F91" s="120" t="s">
        <v>303</v>
      </c>
      <c r="G91" s="147"/>
      <c r="H91" s="147"/>
      <c r="I91" s="147"/>
      <c r="J91" s="147"/>
      <c r="K91" s="121" t="s">
        <v>84</v>
      </c>
      <c r="L91" s="123" t="s">
        <v>178</v>
      </c>
      <c r="M91" s="267"/>
      <c r="N91" s="267">
        <f t="shared" si="15"/>
        <v>0</v>
      </c>
      <c r="O91" s="267">
        <f t="shared" si="12"/>
        <v>0</v>
      </c>
      <c r="P91" s="267">
        <f t="shared" si="16"/>
        <v>0</v>
      </c>
      <c r="Q91" s="148"/>
      <c r="R91" s="148"/>
      <c r="S91" s="149"/>
    </row>
    <row r="92" spans="1:19" s="150" customFormat="1" outlineLevel="1">
      <c r="A92" s="372"/>
      <c r="B92" s="238" t="s">
        <v>428</v>
      </c>
      <c r="C92" s="145" t="s">
        <v>282</v>
      </c>
      <c r="D92" s="146" t="s">
        <v>801</v>
      </c>
      <c r="E92" s="146" t="s">
        <v>285</v>
      </c>
      <c r="F92" s="120" t="s">
        <v>303</v>
      </c>
      <c r="G92" s="147"/>
      <c r="H92" s="147"/>
      <c r="I92" s="147"/>
      <c r="J92" s="147"/>
      <c r="K92" s="121" t="s">
        <v>84</v>
      </c>
      <c r="L92" s="123" t="s">
        <v>178</v>
      </c>
      <c r="M92" s="267"/>
      <c r="N92" s="267">
        <f t="shared" si="15"/>
        <v>0</v>
      </c>
      <c r="O92" s="267">
        <f t="shared" si="12"/>
        <v>0</v>
      </c>
      <c r="P92" s="267">
        <f t="shared" si="16"/>
        <v>0</v>
      </c>
      <c r="Q92" s="148"/>
      <c r="R92" s="148"/>
      <c r="S92" s="149"/>
    </row>
    <row r="93" spans="1:19" s="150" customFormat="1" outlineLevel="1">
      <c r="A93" s="372"/>
      <c r="B93" s="238" t="s">
        <v>429</v>
      </c>
      <c r="C93" s="145" t="s">
        <v>282</v>
      </c>
      <c r="D93" s="146" t="s">
        <v>801</v>
      </c>
      <c r="E93" s="146" t="s">
        <v>286</v>
      </c>
      <c r="F93" s="120" t="s">
        <v>303</v>
      </c>
      <c r="G93" s="147"/>
      <c r="H93" s="147"/>
      <c r="I93" s="147"/>
      <c r="J93" s="147"/>
      <c r="K93" s="121" t="s">
        <v>84</v>
      </c>
      <c r="L93" s="123" t="s">
        <v>178</v>
      </c>
      <c r="M93" s="267"/>
      <c r="N93" s="267">
        <f t="shared" si="15"/>
        <v>0</v>
      </c>
      <c r="O93" s="267">
        <f t="shared" si="12"/>
        <v>0</v>
      </c>
      <c r="P93" s="267">
        <f t="shared" si="16"/>
        <v>0</v>
      </c>
      <c r="Q93" s="148"/>
      <c r="R93" s="148"/>
      <c r="S93" s="149"/>
    </row>
    <row r="94" spans="1:19" s="150" customFormat="1" ht="26" outlineLevel="1">
      <c r="A94" s="372"/>
      <c r="B94" s="238" t="s">
        <v>430</v>
      </c>
      <c r="C94" s="145" t="s">
        <v>282</v>
      </c>
      <c r="D94" s="146" t="s">
        <v>801</v>
      </c>
      <c r="E94" s="146" t="s">
        <v>287</v>
      </c>
      <c r="F94" s="120" t="s">
        <v>303</v>
      </c>
      <c r="G94" s="147"/>
      <c r="H94" s="147"/>
      <c r="I94" s="147"/>
      <c r="J94" s="147"/>
      <c r="K94" s="121" t="s">
        <v>84</v>
      </c>
      <c r="L94" s="123" t="s">
        <v>176</v>
      </c>
      <c r="M94" s="267"/>
      <c r="N94" s="267">
        <f t="shared" si="15"/>
        <v>0</v>
      </c>
      <c r="O94" s="267">
        <f t="shared" si="12"/>
        <v>0</v>
      </c>
      <c r="P94" s="267">
        <f t="shared" si="16"/>
        <v>0</v>
      </c>
      <c r="Q94" s="148"/>
      <c r="R94" s="148"/>
      <c r="S94" s="149"/>
    </row>
    <row r="95" spans="1:19" s="150" customFormat="1" ht="26" outlineLevel="1">
      <c r="A95" s="372"/>
      <c r="B95" s="238" t="s">
        <v>431</v>
      </c>
      <c r="C95" s="145" t="s">
        <v>282</v>
      </c>
      <c r="D95" s="146" t="s">
        <v>801</v>
      </c>
      <c r="E95" s="146" t="s">
        <v>288</v>
      </c>
      <c r="F95" s="120" t="s">
        <v>303</v>
      </c>
      <c r="G95" s="147"/>
      <c r="H95" s="147"/>
      <c r="I95" s="147"/>
      <c r="J95" s="147"/>
      <c r="K95" s="121" t="s">
        <v>84</v>
      </c>
      <c r="L95" s="123" t="s">
        <v>168</v>
      </c>
      <c r="M95" s="267"/>
      <c r="N95" s="267">
        <f t="shared" si="15"/>
        <v>0</v>
      </c>
      <c r="O95" s="267">
        <f t="shared" si="12"/>
        <v>0</v>
      </c>
      <c r="P95" s="267">
        <f t="shared" si="16"/>
        <v>0</v>
      </c>
      <c r="Q95" s="148"/>
      <c r="R95" s="148"/>
      <c r="S95" s="149"/>
    </row>
    <row r="96" spans="1:19" s="150" customFormat="1" outlineLevel="1">
      <c r="A96" s="372"/>
      <c r="B96" s="238" t="s">
        <v>432</v>
      </c>
      <c r="C96" s="153" t="s">
        <v>289</v>
      </c>
      <c r="D96" s="146" t="s">
        <v>801</v>
      </c>
      <c r="E96" s="154" t="s">
        <v>290</v>
      </c>
      <c r="F96" s="120" t="s">
        <v>304</v>
      </c>
      <c r="G96" s="147"/>
      <c r="H96" s="147"/>
      <c r="I96" s="147"/>
      <c r="J96" s="147"/>
      <c r="K96" s="121" t="s">
        <v>305</v>
      </c>
      <c r="L96" s="123">
        <v>10</v>
      </c>
      <c r="M96" s="267"/>
      <c r="N96" s="267">
        <f t="shared" si="15"/>
        <v>0</v>
      </c>
      <c r="O96" s="267">
        <f t="shared" si="12"/>
        <v>0</v>
      </c>
      <c r="P96" s="267">
        <f t="shared" si="16"/>
        <v>0</v>
      </c>
      <c r="Q96" s="148"/>
      <c r="R96" s="148"/>
      <c r="S96" s="149"/>
    </row>
    <row r="97" spans="1:19" s="150" customFormat="1" outlineLevel="1">
      <c r="A97" s="372"/>
      <c r="B97" s="238" t="s">
        <v>433</v>
      </c>
      <c r="C97" s="153" t="s">
        <v>291</v>
      </c>
      <c r="D97" s="146" t="s">
        <v>801</v>
      </c>
      <c r="E97" s="154" t="s">
        <v>292</v>
      </c>
      <c r="F97" s="120" t="s">
        <v>304</v>
      </c>
      <c r="G97" s="147"/>
      <c r="H97" s="147"/>
      <c r="I97" s="147"/>
      <c r="J97" s="147"/>
      <c r="K97" s="121" t="s">
        <v>305</v>
      </c>
      <c r="L97" s="123">
        <v>50</v>
      </c>
      <c r="M97" s="267"/>
      <c r="N97" s="267">
        <f t="shared" si="15"/>
        <v>0</v>
      </c>
      <c r="O97" s="267">
        <f t="shared" si="12"/>
        <v>0</v>
      </c>
      <c r="P97" s="267">
        <f t="shared" si="16"/>
        <v>0</v>
      </c>
      <c r="Q97" s="148"/>
      <c r="R97" s="148"/>
      <c r="S97" s="149"/>
    </row>
    <row r="98" spans="1:19" s="150" customFormat="1" outlineLevel="1">
      <c r="A98" s="372"/>
      <c r="B98" s="238" t="s">
        <v>434</v>
      </c>
      <c r="C98" s="153" t="s">
        <v>291</v>
      </c>
      <c r="D98" s="146" t="s">
        <v>801</v>
      </c>
      <c r="E98" s="154" t="s">
        <v>293</v>
      </c>
      <c r="F98" s="120" t="s">
        <v>304</v>
      </c>
      <c r="G98" s="147"/>
      <c r="H98" s="147"/>
      <c r="I98" s="147"/>
      <c r="J98" s="147"/>
      <c r="K98" s="121" t="s">
        <v>305</v>
      </c>
      <c r="L98" s="123">
        <v>50</v>
      </c>
      <c r="M98" s="267"/>
      <c r="N98" s="267">
        <f t="shared" si="15"/>
        <v>0</v>
      </c>
      <c r="O98" s="267">
        <f t="shared" si="12"/>
        <v>0</v>
      </c>
      <c r="P98" s="267">
        <f t="shared" si="16"/>
        <v>0</v>
      </c>
      <c r="Q98" s="148"/>
      <c r="R98" s="148"/>
      <c r="S98" s="149"/>
    </row>
    <row r="99" spans="1:19" s="150" customFormat="1" outlineLevel="1">
      <c r="A99" s="372"/>
      <c r="B99" s="238" t="s">
        <v>435</v>
      </c>
      <c r="C99" s="155" t="s">
        <v>291</v>
      </c>
      <c r="D99" s="146" t="s">
        <v>801</v>
      </c>
      <c r="E99" s="154" t="s">
        <v>294</v>
      </c>
      <c r="F99" s="120" t="s">
        <v>304</v>
      </c>
      <c r="G99" s="147"/>
      <c r="H99" s="147"/>
      <c r="I99" s="147"/>
      <c r="J99" s="147"/>
      <c r="K99" s="121" t="s">
        <v>305</v>
      </c>
      <c r="L99" s="123">
        <v>10</v>
      </c>
      <c r="M99" s="267"/>
      <c r="N99" s="267">
        <f t="shared" si="15"/>
        <v>0</v>
      </c>
      <c r="O99" s="267">
        <f t="shared" si="12"/>
        <v>0</v>
      </c>
      <c r="P99" s="267">
        <f t="shared" si="16"/>
        <v>0</v>
      </c>
      <c r="Q99" s="148"/>
      <c r="R99" s="148"/>
      <c r="S99" s="149"/>
    </row>
    <row r="100" spans="1:19" s="161" customFormat="1" hidden="1">
      <c r="A100" s="372"/>
      <c r="B100" s="137" t="s">
        <v>356</v>
      </c>
      <c r="C100" s="151" t="s">
        <v>308</v>
      </c>
      <c r="D100" s="151"/>
      <c r="E100" s="152" t="s">
        <v>233</v>
      </c>
      <c r="F100" s="156"/>
      <c r="G100" s="157"/>
      <c r="H100" s="157"/>
      <c r="I100" s="157"/>
      <c r="J100" s="157"/>
      <c r="K100" s="158" t="s">
        <v>160</v>
      </c>
      <c r="L100" s="158">
        <v>1</v>
      </c>
      <c r="M100" s="277"/>
      <c r="N100" s="277">
        <f>SUM(N101:N134)</f>
        <v>0</v>
      </c>
      <c r="O100" s="277">
        <f t="shared" si="12"/>
        <v>0</v>
      </c>
      <c r="P100" s="277">
        <f t="shared" si="16"/>
        <v>0</v>
      </c>
      <c r="Q100" s="159"/>
      <c r="R100" s="159"/>
      <c r="S100" s="160"/>
    </row>
    <row r="101" spans="1:19" s="150" customFormat="1" outlineLevel="1">
      <c r="A101" s="372"/>
      <c r="B101" s="238" t="s">
        <v>436</v>
      </c>
      <c r="C101" s="162" t="s">
        <v>251</v>
      </c>
      <c r="D101" s="146" t="s">
        <v>801</v>
      </c>
      <c r="E101" s="163" t="s">
        <v>252</v>
      </c>
      <c r="F101" s="164" t="s">
        <v>295</v>
      </c>
      <c r="G101" s="165"/>
      <c r="H101" s="165"/>
      <c r="I101" s="165"/>
      <c r="J101" s="165"/>
      <c r="K101" s="166" t="s">
        <v>57</v>
      </c>
      <c r="L101" s="163" t="s">
        <v>41</v>
      </c>
      <c r="M101" s="267"/>
      <c r="N101" s="267">
        <f t="shared" si="15"/>
        <v>0</v>
      </c>
      <c r="O101" s="267">
        <f t="shared" si="12"/>
        <v>0</v>
      </c>
      <c r="P101" s="267">
        <f t="shared" si="16"/>
        <v>0</v>
      </c>
      <c r="Q101" s="148"/>
      <c r="R101" s="148"/>
      <c r="S101" s="149"/>
    </row>
    <row r="102" spans="1:19" s="150" customFormat="1" outlineLevel="1">
      <c r="A102" s="372"/>
      <c r="B102" s="238" t="s">
        <v>437</v>
      </c>
      <c r="C102" s="162" t="s">
        <v>253</v>
      </c>
      <c r="D102" s="146" t="s">
        <v>801</v>
      </c>
      <c r="E102" s="163" t="s">
        <v>254</v>
      </c>
      <c r="F102" s="164" t="s">
        <v>295</v>
      </c>
      <c r="G102" s="165"/>
      <c r="H102" s="165"/>
      <c r="I102" s="165"/>
      <c r="J102" s="165"/>
      <c r="K102" s="166" t="s">
        <v>57</v>
      </c>
      <c r="L102" s="163" t="s">
        <v>164</v>
      </c>
      <c r="M102" s="267"/>
      <c r="N102" s="267">
        <f t="shared" si="15"/>
        <v>0</v>
      </c>
      <c r="O102" s="267">
        <f t="shared" si="12"/>
        <v>0</v>
      </c>
      <c r="P102" s="267">
        <f t="shared" si="16"/>
        <v>0</v>
      </c>
      <c r="Q102" s="148"/>
      <c r="R102" s="148"/>
      <c r="S102" s="149"/>
    </row>
    <row r="103" spans="1:19" s="150" customFormat="1" outlineLevel="1">
      <c r="A103" s="372"/>
      <c r="B103" s="238" t="s">
        <v>438</v>
      </c>
      <c r="C103" s="162" t="s">
        <v>255</v>
      </c>
      <c r="D103" s="146" t="s">
        <v>801</v>
      </c>
      <c r="E103" s="163" t="s">
        <v>256</v>
      </c>
      <c r="F103" s="164" t="s">
        <v>295</v>
      </c>
      <c r="G103" s="165"/>
      <c r="H103" s="165"/>
      <c r="I103" s="165"/>
      <c r="J103" s="165"/>
      <c r="K103" s="166" t="s">
        <v>57</v>
      </c>
      <c r="L103" s="163" t="s">
        <v>163</v>
      </c>
      <c r="M103" s="267"/>
      <c r="N103" s="267">
        <f t="shared" si="15"/>
        <v>0</v>
      </c>
      <c r="O103" s="267">
        <f t="shared" si="12"/>
        <v>0</v>
      </c>
      <c r="P103" s="267">
        <f t="shared" si="16"/>
        <v>0</v>
      </c>
      <c r="Q103" s="148"/>
      <c r="R103" s="148"/>
      <c r="S103" s="149"/>
    </row>
    <row r="104" spans="1:19" s="150" customFormat="1" hidden="1" outlineLevel="1">
      <c r="A104" s="372"/>
      <c r="B104" s="238" t="s">
        <v>439</v>
      </c>
      <c r="C104" s="162" t="s">
        <v>257</v>
      </c>
      <c r="D104" s="162" t="s">
        <v>799</v>
      </c>
      <c r="E104" s="163"/>
      <c r="F104" s="164"/>
      <c r="G104" s="165"/>
      <c r="H104" s="165"/>
      <c r="I104" s="165"/>
      <c r="J104" s="165"/>
      <c r="K104" s="166" t="s">
        <v>78</v>
      </c>
      <c r="L104" s="163">
        <v>1</v>
      </c>
      <c r="M104" s="278"/>
      <c r="N104" s="278"/>
      <c r="O104" s="278">
        <f t="shared" si="12"/>
        <v>0</v>
      </c>
      <c r="P104" s="278">
        <f t="shared" si="16"/>
        <v>0</v>
      </c>
      <c r="Q104" s="148"/>
      <c r="R104" s="148"/>
      <c r="S104" s="149"/>
    </row>
    <row r="105" spans="1:19" s="150" customFormat="1" ht="26" hidden="1" outlineLevel="1">
      <c r="A105" s="372"/>
      <c r="B105" s="238" t="s">
        <v>440</v>
      </c>
      <c r="C105" s="162" t="s">
        <v>802</v>
      </c>
      <c r="D105" s="162" t="s">
        <v>799</v>
      </c>
      <c r="E105" s="163" t="s">
        <v>803</v>
      </c>
      <c r="F105" s="164" t="s">
        <v>296</v>
      </c>
      <c r="G105" s="165"/>
      <c r="H105" s="165"/>
      <c r="I105" s="165"/>
      <c r="J105" s="165"/>
      <c r="K105" s="166" t="s">
        <v>57</v>
      </c>
      <c r="L105" s="163">
        <v>1</v>
      </c>
      <c r="M105" s="267"/>
      <c r="N105" s="267">
        <f t="shared" si="15"/>
        <v>0</v>
      </c>
      <c r="O105" s="267">
        <f t="shared" si="12"/>
        <v>0</v>
      </c>
      <c r="P105" s="267">
        <f t="shared" si="16"/>
        <v>0</v>
      </c>
      <c r="Q105" s="148"/>
      <c r="R105" s="148"/>
      <c r="S105" s="149"/>
    </row>
    <row r="106" spans="1:19" s="150" customFormat="1" hidden="1" outlineLevel="1">
      <c r="A106" s="372"/>
      <c r="B106" s="238" t="s">
        <v>441</v>
      </c>
      <c r="C106" s="162" t="s">
        <v>171</v>
      </c>
      <c r="D106" s="162" t="s">
        <v>799</v>
      </c>
      <c r="E106" s="163" t="s">
        <v>170</v>
      </c>
      <c r="F106" s="164" t="s">
        <v>296</v>
      </c>
      <c r="G106" s="165"/>
      <c r="H106" s="165"/>
      <c r="I106" s="165"/>
      <c r="J106" s="165"/>
      <c r="K106" s="166" t="s">
        <v>57</v>
      </c>
      <c r="L106" s="163">
        <v>2</v>
      </c>
      <c r="M106" s="267"/>
      <c r="N106" s="267">
        <f>L106*M106</f>
        <v>0</v>
      </c>
      <c r="O106" s="267">
        <f t="shared" si="12"/>
        <v>0</v>
      </c>
      <c r="P106" s="267">
        <f t="shared" si="16"/>
        <v>0</v>
      </c>
      <c r="Q106" s="148"/>
      <c r="R106" s="148"/>
      <c r="S106" s="149"/>
    </row>
    <row r="107" spans="1:19" s="150" customFormat="1" hidden="1" outlineLevel="1">
      <c r="A107" s="372"/>
      <c r="B107" s="238" t="s">
        <v>442</v>
      </c>
      <c r="C107" s="162" t="s">
        <v>262</v>
      </c>
      <c r="D107" s="162" t="s">
        <v>799</v>
      </c>
      <c r="E107" s="163"/>
      <c r="F107" s="164"/>
      <c r="G107" s="165"/>
      <c r="H107" s="165"/>
      <c r="I107" s="165"/>
      <c r="J107" s="165"/>
      <c r="K107" s="166" t="s">
        <v>78</v>
      </c>
      <c r="L107" s="163">
        <v>1</v>
      </c>
      <c r="M107" s="278"/>
      <c r="N107" s="278"/>
      <c r="O107" s="278">
        <f t="shared" si="12"/>
        <v>0</v>
      </c>
      <c r="P107" s="278">
        <f t="shared" si="16"/>
        <v>0</v>
      </c>
      <c r="Q107" s="148"/>
      <c r="R107" s="148"/>
      <c r="S107" s="149"/>
    </row>
    <row r="108" spans="1:19" s="150" customFormat="1" ht="26" hidden="1" outlineLevel="1">
      <c r="A108" s="372"/>
      <c r="B108" s="238" t="s">
        <v>443</v>
      </c>
      <c r="C108" s="162" t="s">
        <v>802</v>
      </c>
      <c r="D108" s="162" t="s">
        <v>799</v>
      </c>
      <c r="E108" s="163" t="s">
        <v>803</v>
      </c>
      <c r="F108" s="164" t="s">
        <v>296</v>
      </c>
      <c r="G108" s="165"/>
      <c r="H108" s="165"/>
      <c r="I108" s="165"/>
      <c r="J108" s="165"/>
      <c r="K108" s="166" t="s">
        <v>57</v>
      </c>
      <c r="L108" s="163">
        <v>1</v>
      </c>
      <c r="M108" s="267"/>
      <c r="N108" s="267">
        <f t="shared" ref="N108" si="17">L108*M108</f>
        <v>0</v>
      </c>
      <c r="O108" s="267">
        <f t="shared" si="12"/>
        <v>0</v>
      </c>
      <c r="P108" s="267">
        <f t="shared" si="16"/>
        <v>0</v>
      </c>
      <c r="Q108" s="148"/>
      <c r="R108" s="148"/>
      <c r="S108" s="149"/>
    </row>
    <row r="109" spans="1:19" s="150" customFormat="1" hidden="1" outlineLevel="1">
      <c r="A109" s="372"/>
      <c r="B109" s="238" t="s">
        <v>444</v>
      </c>
      <c r="C109" s="162" t="s">
        <v>171</v>
      </c>
      <c r="D109" s="162" t="s">
        <v>799</v>
      </c>
      <c r="E109" s="163" t="s">
        <v>170</v>
      </c>
      <c r="F109" s="164" t="s">
        <v>296</v>
      </c>
      <c r="G109" s="165"/>
      <c r="H109" s="165"/>
      <c r="I109" s="165"/>
      <c r="J109" s="165"/>
      <c r="K109" s="166" t="s">
        <v>57</v>
      </c>
      <c r="L109" s="163">
        <v>2</v>
      </c>
      <c r="M109" s="267"/>
      <c r="N109" s="267">
        <f>L109*M109</f>
        <v>0</v>
      </c>
      <c r="O109" s="267">
        <f t="shared" si="12"/>
        <v>0</v>
      </c>
      <c r="P109" s="267">
        <f t="shared" si="16"/>
        <v>0</v>
      </c>
      <c r="Q109" s="148"/>
      <c r="R109" s="148"/>
      <c r="S109" s="149"/>
    </row>
    <row r="110" spans="1:19" s="150" customFormat="1" hidden="1" outlineLevel="1">
      <c r="A110" s="372"/>
      <c r="B110" s="238" t="s">
        <v>445</v>
      </c>
      <c r="C110" s="162" t="s">
        <v>182</v>
      </c>
      <c r="D110" s="162" t="s">
        <v>799</v>
      </c>
      <c r="E110" s="163" t="s">
        <v>261</v>
      </c>
      <c r="F110" s="164" t="s">
        <v>296</v>
      </c>
      <c r="G110" s="165"/>
      <c r="H110" s="165"/>
      <c r="I110" s="165"/>
      <c r="J110" s="165"/>
      <c r="K110" s="166" t="s">
        <v>57</v>
      </c>
      <c r="L110" s="163">
        <v>6</v>
      </c>
      <c r="M110" s="267"/>
      <c r="N110" s="267">
        <f t="shared" ref="N110" si="18">L110*M110</f>
        <v>0</v>
      </c>
      <c r="O110" s="267">
        <f t="shared" si="12"/>
        <v>0</v>
      </c>
      <c r="P110" s="267">
        <f t="shared" si="16"/>
        <v>0</v>
      </c>
      <c r="Q110" s="148"/>
      <c r="R110" s="148"/>
      <c r="S110" s="149"/>
    </row>
    <row r="111" spans="1:19" s="150" customFormat="1" hidden="1" outlineLevel="1">
      <c r="A111" s="372"/>
      <c r="B111" s="238" t="s">
        <v>446</v>
      </c>
      <c r="C111" s="162" t="s">
        <v>263</v>
      </c>
      <c r="D111" s="162" t="s">
        <v>799</v>
      </c>
      <c r="E111" s="163"/>
      <c r="F111" s="164"/>
      <c r="G111" s="165"/>
      <c r="H111" s="165"/>
      <c r="I111" s="165"/>
      <c r="J111" s="165"/>
      <c r="K111" s="166" t="s">
        <v>78</v>
      </c>
      <c r="L111" s="163">
        <v>1</v>
      </c>
      <c r="M111" s="278"/>
      <c r="N111" s="278"/>
      <c r="O111" s="278">
        <f t="shared" si="12"/>
        <v>0</v>
      </c>
      <c r="P111" s="278">
        <f t="shared" si="16"/>
        <v>0</v>
      </c>
      <c r="Q111" s="148"/>
      <c r="R111" s="148"/>
      <c r="S111" s="149"/>
    </row>
    <row r="112" spans="1:19" s="150" customFormat="1" hidden="1" outlineLevel="1">
      <c r="A112" s="372"/>
      <c r="B112" s="238" t="s">
        <v>447</v>
      </c>
      <c r="C112" s="162" t="s">
        <v>264</v>
      </c>
      <c r="D112" s="162" t="s">
        <v>799</v>
      </c>
      <c r="E112" s="163" t="s">
        <v>180</v>
      </c>
      <c r="F112" s="164" t="s">
        <v>296</v>
      </c>
      <c r="G112" s="165"/>
      <c r="H112" s="165"/>
      <c r="I112" s="165"/>
      <c r="J112" s="165"/>
      <c r="K112" s="166" t="s">
        <v>57</v>
      </c>
      <c r="L112" s="163">
        <v>1</v>
      </c>
      <c r="M112" s="267"/>
      <c r="N112" s="267">
        <f t="shared" ref="N112:N114" si="19">L112*M112</f>
        <v>0</v>
      </c>
      <c r="O112" s="267">
        <f t="shared" si="12"/>
        <v>0</v>
      </c>
      <c r="P112" s="267">
        <f t="shared" si="16"/>
        <v>0</v>
      </c>
      <c r="Q112" s="148"/>
      <c r="R112" s="148"/>
      <c r="S112" s="149"/>
    </row>
    <row r="113" spans="1:19" s="150" customFormat="1" hidden="1" outlineLevel="1">
      <c r="A113" s="372"/>
      <c r="B113" s="238" t="s">
        <v>448</v>
      </c>
      <c r="C113" s="162" t="s">
        <v>265</v>
      </c>
      <c r="D113" s="162" t="s">
        <v>799</v>
      </c>
      <c r="E113" s="163" t="s">
        <v>174</v>
      </c>
      <c r="F113" s="164" t="s">
        <v>296</v>
      </c>
      <c r="G113" s="165"/>
      <c r="H113" s="165"/>
      <c r="I113" s="165"/>
      <c r="J113" s="165"/>
      <c r="K113" s="166" t="s">
        <v>57</v>
      </c>
      <c r="L113" s="163">
        <v>1</v>
      </c>
      <c r="M113" s="267"/>
      <c r="N113" s="267">
        <f t="shared" si="19"/>
        <v>0</v>
      </c>
      <c r="O113" s="267">
        <f t="shared" si="12"/>
        <v>0</v>
      </c>
      <c r="P113" s="267">
        <f t="shared" si="16"/>
        <v>0</v>
      </c>
      <c r="Q113" s="148"/>
      <c r="R113" s="148"/>
      <c r="S113" s="149"/>
    </row>
    <row r="114" spans="1:19" s="150" customFormat="1" hidden="1" outlineLevel="1">
      <c r="A114" s="372"/>
      <c r="B114" s="238" t="s">
        <v>449</v>
      </c>
      <c r="C114" s="162" t="s">
        <v>259</v>
      </c>
      <c r="D114" s="162" t="s">
        <v>799</v>
      </c>
      <c r="E114" s="163" t="s">
        <v>173</v>
      </c>
      <c r="F114" s="164" t="s">
        <v>296</v>
      </c>
      <c r="G114" s="165"/>
      <c r="H114" s="165"/>
      <c r="I114" s="165"/>
      <c r="J114" s="165"/>
      <c r="K114" s="166" t="s">
        <v>57</v>
      </c>
      <c r="L114" s="163">
        <v>2</v>
      </c>
      <c r="M114" s="267"/>
      <c r="N114" s="267">
        <f t="shared" si="19"/>
        <v>0</v>
      </c>
      <c r="O114" s="267">
        <f t="shared" si="12"/>
        <v>0</v>
      </c>
      <c r="P114" s="267">
        <f t="shared" si="16"/>
        <v>0</v>
      </c>
      <c r="Q114" s="148"/>
      <c r="R114" s="148"/>
      <c r="S114" s="149"/>
    </row>
    <row r="115" spans="1:19" s="150" customFormat="1" hidden="1" outlineLevel="1">
      <c r="A115" s="372"/>
      <c r="B115" s="238" t="s">
        <v>450</v>
      </c>
      <c r="C115" s="162" t="s">
        <v>171</v>
      </c>
      <c r="D115" s="162" t="s">
        <v>799</v>
      </c>
      <c r="E115" s="163" t="s">
        <v>170</v>
      </c>
      <c r="F115" s="164" t="s">
        <v>296</v>
      </c>
      <c r="G115" s="165"/>
      <c r="H115" s="165"/>
      <c r="I115" s="165"/>
      <c r="J115" s="165"/>
      <c r="K115" s="166" t="s">
        <v>57</v>
      </c>
      <c r="L115" s="163">
        <v>1</v>
      </c>
      <c r="M115" s="267"/>
      <c r="N115" s="267">
        <f>L115*M115</f>
        <v>0</v>
      </c>
      <c r="O115" s="267">
        <f t="shared" si="12"/>
        <v>0</v>
      </c>
      <c r="P115" s="267">
        <f t="shared" si="16"/>
        <v>0</v>
      </c>
      <c r="Q115" s="148"/>
      <c r="R115" s="148"/>
      <c r="S115" s="149"/>
    </row>
    <row r="116" spans="1:19" s="150" customFormat="1" ht="26" hidden="1" outlineLevel="1">
      <c r="A116" s="372"/>
      <c r="B116" s="238" t="s">
        <v>451</v>
      </c>
      <c r="C116" s="162" t="s">
        <v>266</v>
      </c>
      <c r="D116" s="162" t="s">
        <v>799</v>
      </c>
      <c r="E116" s="163" t="s">
        <v>267</v>
      </c>
      <c r="F116" s="167" t="s">
        <v>297</v>
      </c>
      <c r="G116" s="165"/>
      <c r="H116" s="165"/>
      <c r="I116" s="165"/>
      <c r="J116" s="165"/>
      <c r="K116" s="166" t="s">
        <v>57</v>
      </c>
      <c r="L116" s="163">
        <v>2</v>
      </c>
      <c r="M116" s="279"/>
      <c r="N116" s="279">
        <f>L116*M116</f>
        <v>0</v>
      </c>
      <c r="O116" s="279">
        <f t="shared" si="12"/>
        <v>0</v>
      </c>
      <c r="P116" s="279">
        <f t="shared" si="16"/>
        <v>0</v>
      </c>
      <c r="Q116" s="148"/>
      <c r="R116" s="148"/>
      <c r="S116" s="149"/>
    </row>
    <row r="117" spans="1:19" s="150" customFormat="1" ht="26" hidden="1" outlineLevel="1">
      <c r="A117" s="372"/>
      <c r="B117" s="238" t="s">
        <v>452</v>
      </c>
      <c r="C117" s="162" t="s">
        <v>797</v>
      </c>
      <c r="D117" s="162" t="s">
        <v>799</v>
      </c>
      <c r="E117" s="163" t="s">
        <v>798</v>
      </c>
      <c r="F117" s="164" t="s">
        <v>298</v>
      </c>
      <c r="G117" s="165"/>
      <c r="H117" s="165"/>
      <c r="I117" s="165"/>
      <c r="J117" s="165"/>
      <c r="K117" s="166" t="s">
        <v>57</v>
      </c>
      <c r="L117" s="163">
        <v>3</v>
      </c>
      <c r="M117" s="267"/>
      <c r="N117" s="267">
        <f t="shared" ref="N117:N134" si="20">L117*M117</f>
        <v>0</v>
      </c>
      <c r="O117" s="267">
        <f t="shared" si="12"/>
        <v>0</v>
      </c>
      <c r="P117" s="267">
        <f t="shared" si="16"/>
        <v>0</v>
      </c>
      <c r="Q117" s="148"/>
      <c r="R117" s="148"/>
      <c r="S117" s="149"/>
    </row>
    <row r="118" spans="1:19" s="150" customFormat="1" ht="26" hidden="1" outlineLevel="1">
      <c r="A118" s="372"/>
      <c r="B118" s="238" t="s">
        <v>453</v>
      </c>
      <c r="C118" s="162" t="s">
        <v>268</v>
      </c>
      <c r="D118" s="162" t="s">
        <v>799</v>
      </c>
      <c r="E118" s="163" t="s">
        <v>269</v>
      </c>
      <c r="F118" s="164" t="s">
        <v>299</v>
      </c>
      <c r="G118" s="165"/>
      <c r="H118" s="165"/>
      <c r="I118" s="165"/>
      <c r="J118" s="165"/>
      <c r="K118" s="166" t="s">
        <v>57</v>
      </c>
      <c r="L118" s="163" t="s">
        <v>163</v>
      </c>
      <c r="M118" s="267"/>
      <c r="N118" s="267">
        <f t="shared" si="20"/>
        <v>0</v>
      </c>
      <c r="O118" s="267">
        <f t="shared" si="12"/>
        <v>0</v>
      </c>
      <c r="P118" s="267">
        <f t="shared" si="16"/>
        <v>0</v>
      </c>
      <c r="Q118" s="148"/>
      <c r="R118" s="148"/>
      <c r="S118" s="149"/>
    </row>
    <row r="119" spans="1:19" s="150" customFormat="1" ht="26" hidden="1" outlineLevel="1">
      <c r="A119" s="372"/>
      <c r="B119" s="238" t="s">
        <v>454</v>
      </c>
      <c r="C119" s="162" t="s">
        <v>270</v>
      </c>
      <c r="D119" s="162" t="s">
        <v>799</v>
      </c>
      <c r="E119" s="163" t="s">
        <v>271</v>
      </c>
      <c r="F119" s="164" t="s">
        <v>299</v>
      </c>
      <c r="G119" s="165"/>
      <c r="H119" s="165"/>
      <c r="I119" s="165"/>
      <c r="J119" s="165"/>
      <c r="K119" s="166" t="s">
        <v>57</v>
      </c>
      <c r="L119" s="163" t="s">
        <v>163</v>
      </c>
      <c r="M119" s="267"/>
      <c r="N119" s="267">
        <f t="shared" si="20"/>
        <v>0</v>
      </c>
      <c r="O119" s="267">
        <f t="shared" si="12"/>
        <v>0</v>
      </c>
      <c r="P119" s="267">
        <f t="shared" si="16"/>
        <v>0</v>
      </c>
      <c r="Q119" s="148"/>
      <c r="R119" s="148"/>
      <c r="S119" s="149"/>
    </row>
    <row r="120" spans="1:19" s="150" customFormat="1" hidden="1" outlineLevel="1">
      <c r="A120" s="372"/>
      <c r="B120" s="238" t="s">
        <v>455</v>
      </c>
      <c r="C120" s="162" t="s">
        <v>272</v>
      </c>
      <c r="D120" s="162" t="s">
        <v>799</v>
      </c>
      <c r="E120" s="163" t="s">
        <v>273</v>
      </c>
      <c r="F120" s="164" t="s">
        <v>300</v>
      </c>
      <c r="G120" s="165"/>
      <c r="H120" s="165"/>
      <c r="I120" s="165"/>
      <c r="J120" s="165"/>
      <c r="K120" s="166" t="s">
        <v>57</v>
      </c>
      <c r="L120" s="163" t="s">
        <v>181</v>
      </c>
      <c r="M120" s="267"/>
      <c r="N120" s="267">
        <f t="shared" si="20"/>
        <v>0</v>
      </c>
      <c r="O120" s="267">
        <f t="shared" si="12"/>
        <v>0</v>
      </c>
      <c r="P120" s="267">
        <f t="shared" si="16"/>
        <v>0</v>
      </c>
      <c r="Q120" s="148"/>
      <c r="R120" s="148"/>
      <c r="S120" s="149"/>
    </row>
    <row r="121" spans="1:19" s="150" customFormat="1" outlineLevel="1">
      <c r="A121" s="372"/>
      <c r="B121" s="238" t="s">
        <v>456</v>
      </c>
      <c r="C121" s="162" t="s">
        <v>274</v>
      </c>
      <c r="D121" s="163" t="s">
        <v>801</v>
      </c>
      <c r="E121" s="163" t="s">
        <v>275</v>
      </c>
      <c r="F121" s="164" t="s">
        <v>301</v>
      </c>
      <c r="G121" s="165"/>
      <c r="H121" s="165"/>
      <c r="I121" s="165"/>
      <c r="J121" s="165"/>
      <c r="K121" s="166" t="s">
        <v>57</v>
      </c>
      <c r="L121" s="163" t="s">
        <v>175</v>
      </c>
      <c r="M121" s="267"/>
      <c r="N121" s="267">
        <f t="shared" si="20"/>
        <v>0</v>
      </c>
      <c r="O121" s="267">
        <f t="shared" si="12"/>
        <v>0</v>
      </c>
      <c r="P121" s="267">
        <f t="shared" si="16"/>
        <v>0</v>
      </c>
      <c r="Q121" s="148"/>
      <c r="R121" s="148"/>
      <c r="S121" s="149"/>
    </row>
    <row r="122" spans="1:19" s="150" customFormat="1" outlineLevel="1">
      <c r="A122" s="372"/>
      <c r="B122" s="238" t="s">
        <v>457</v>
      </c>
      <c r="C122" s="162" t="s">
        <v>276</v>
      </c>
      <c r="D122" s="163" t="s">
        <v>801</v>
      </c>
      <c r="E122" s="163" t="s">
        <v>277</v>
      </c>
      <c r="F122" s="164" t="s">
        <v>302</v>
      </c>
      <c r="G122" s="165"/>
      <c r="H122" s="165"/>
      <c r="I122" s="165"/>
      <c r="J122" s="165"/>
      <c r="K122" s="166" t="s">
        <v>57</v>
      </c>
      <c r="L122" s="163">
        <v>5</v>
      </c>
      <c r="M122" s="267"/>
      <c r="N122" s="267">
        <f t="shared" si="20"/>
        <v>0</v>
      </c>
      <c r="O122" s="267">
        <f t="shared" ref="O122:O178" si="21">N122*0.22</f>
        <v>0</v>
      </c>
      <c r="P122" s="267">
        <f t="shared" si="16"/>
        <v>0</v>
      </c>
      <c r="Q122" s="148"/>
      <c r="R122" s="148"/>
      <c r="S122" s="149"/>
    </row>
    <row r="123" spans="1:19" s="150" customFormat="1" outlineLevel="1">
      <c r="A123" s="372"/>
      <c r="B123" s="238" t="s">
        <v>458</v>
      </c>
      <c r="C123" s="162" t="s">
        <v>278</v>
      </c>
      <c r="D123" s="163" t="s">
        <v>801</v>
      </c>
      <c r="E123" s="163" t="s">
        <v>279</v>
      </c>
      <c r="F123" s="164" t="s">
        <v>302</v>
      </c>
      <c r="G123" s="165"/>
      <c r="H123" s="165"/>
      <c r="I123" s="165"/>
      <c r="J123" s="165"/>
      <c r="K123" s="166" t="s">
        <v>57</v>
      </c>
      <c r="L123" s="163">
        <v>6</v>
      </c>
      <c r="M123" s="267"/>
      <c r="N123" s="267">
        <f t="shared" si="20"/>
        <v>0</v>
      </c>
      <c r="O123" s="267">
        <f t="shared" si="21"/>
        <v>0</v>
      </c>
      <c r="P123" s="267">
        <f t="shared" si="16"/>
        <v>0</v>
      </c>
      <c r="Q123" s="148"/>
      <c r="R123" s="148"/>
      <c r="S123" s="149"/>
    </row>
    <row r="124" spans="1:19" s="150" customFormat="1" ht="26" outlineLevel="1">
      <c r="A124" s="372"/>
      <c r="B124" s="238" t="s">
        <v>459</v>
      </c>
      <c r="C124" s="162" t="s">
        <v>280</v>
      </c>
      <c r="D124" s="163" t="s">
        <v>801</v>
      </c>
      <c r="E124" s="163" t="s">
        <v>281</v>
      </c>
      <c r="F124" s="164" t="s">
        <v>302</v>
      </c>
      <c r="G124" s="165"/>
      <c r="H124" s="165"/>
      <c r="I124" s="165"/>
      <c r="J124" s="165"/>
      <c r="K124" s="166" t="s">
        <v>57</v>
      </c>
      <c r="L124" s="163">
        <v>43</v>
      </c>
      <c r="M124" s="267"/>
      <c r="N124" s="267">
        <f t="shared" si="20"/>
        <v>0</v>
      </c>
      <c r="O124" s="267">
        <f t="shared" si="21"/>
        <v>0</v>
      </c>
      <c r="P124" s="267">
        <f t="shared" si="16"/>
        <v>0</v>
      </c>
      <c r="Q124" s="148"/>
      <c r="R124" s="148"/>
      <c r="S124" s="149"/>
    </row>
    <row r="125" spans="1:19" s="150" customFormat="1" outlineLevel="1">
      <c r="A125" s="372"/>
      <c r="B125" s="238" t="s">
        <v>460</v>
      </c>
      <c r="C125" s="162" t="s">
        <v>282</v>
      </c>
      <c r="D125" s="163" t="s">
        <v>801</v>
      </c>
      <c r="E125" s="163" t="s">
        <v>283</v>
      </c>
      <c r="F125" s="164" t="s">
        <v>303</v>
      </c>
      <c r="G125" s="165"/>
      <c r="H125" s="165"/>
      <c r="I125" s="165"/>
      <c r="J125" s="165"/>
      <c r="K125" s="166" t="s">
        <v>84</v>
      </c>
      <c r="L125" s="163" t="s">
        <v>178</v>
      </c>
      <c r="M125" s="267"/>
      <c r="N125" s="267">
        <f t="shared" si="20"/>
        <v>0</v>
      </c>
      <c r="O125" s="267">
        <f t="shared" si="21"/>
        <v>0</v>
      </c>
      <c r="P125" s="267">
        <f t="shared" si="16"/>
        <v>0</v>
      </c>
      <c r="Q125" s="148"/>
      <c r="R125" s="148"/>
      <c r="S125" s="149"/>
    </row>
    <row r="126" spans="1:19" s="150" customFormat="1" outlineLevel="1">
      <c r="A126" s="372"/>
      <c r="B126" s="238" t="s">
        <v>461</v>
      </c>
      <c r="C126" s="162" t="s">
        <v>282</v>
      </c>
      <c r="D126" s="163" t="s">
        <v>801</v>
      </c>
      <c r="E126" s="163" t="s">
        <v>284</v>
      </c>
      <c r="F126" s="164" t="s">
        <v>303</v>
      </c>
      <c r="G126" s="165"/>
      <c r="H126" s="165"/>
      <c r="I126" s="165"/>
      <c r="J126" s="165"/>
      <c r="K126" s="166" t="s">
        <v>84</v>
      </c>
      <c r="L126" s="163" t="s">
        <v>178</v>
      </c>
      <c r="M126" s="267"/>
      <c r="N126" s="267">
        <f t="shared" si="20"/>
        <v>0</v>
      </c>
      <c r="O126" s="267">
        <f t="shared" si="21"/>
        <v>0</v>
      </c>
      <c r="P126" s="267">
        <f t="shared" si="16"/>
        <v>0</v>
      </c>
      <c r="Q126" s="148"/>
      <c r="R126" s="148"/>
      <c r="S126" s="149"/>
    </row>
    <row r="127" spans="1:19" s="150" customFormat="1" outlineLevel="1">
      <c r="A127" s="372"/>
      <c r="B127" s="238" t="s">
        <v>462</v>
      </c>
      <c r="C127" s="162" t="s">
        <v>282</v>
      </c>
      <c r="D127" s="163" t="s">
        <v>801</v>
      </c>
      <c r="E127" s="163" t="s">
        <v>285</v>
      </c>
      <c r="F127" s="164" t="s">
        <v>303</v>
      </c>
      <c r="G127" s="165"/>
      <c r="H127" s="165"/>
      <c r="I127" s="165"/>
      <c r="J127" s="165"/>
      <c r="K127" s="166" t="s">
        <v>84</v>
      </c>
      <c r="L127" s="163" t="s">
        <v>178</v>
      </c>
      <c r="M127" s="267"/>
      <c r="N127" s="267">
        <f t="shared" si="20"/>
        <v>0</v>
      </c>
      <c r="O127" s="267">
        <f t="shared" si="21"/>
        <v>0</v>
      </c>
      <c r="P127" s="267">
        <f t="shared" si="16"/>
        <v>0</v>
      </c>
      <c r="Q127" s="148"/>
      <c r="R127" s="148"/>
      <c r="S127" s="149"/>
    </row>
    <row r="128" spans="1:19" s="150" customFormat="1" outlineLevel="1">
      <c r="A128" s="372"/>
      <c r="B128" s="238" t="s">
        <v>463</v>
      </c>
      <c r="C128" s="162" t="s">
        <v>282</v>
      </c>
      <c r="D128" s="163" t="s">
        <v>801</v>
      </c>
      <c r="E128" s="163" t="s">
        <v>286</v>
      </c>
      <c r="F128" s="164" t="s">
        <v>303</v>
      </c>
      <c r="G128" s="165"/>
      <c r="H128" s="165"/>
      <c r="I128" s="165"/>
      <c r="J128" s="165"/>
      <c r="K128" s="166" t="s">
        <v>84</v>
      </c>
      <c r="L128" s="163" t="s">
        <v>178</v>
      </c>
      <c r="M128" s="267"/>
      <c r="N128" s="267">
        <f t="shared" si="20"/>
        <v>0</v>
      </c>
      <c r="O128" s="267">
        <f t="shared" si="21"/>
        <v>0</v>
      </c>
      <c r="P128" s="267">
        <f t="shared" si="16"/>
        <v>0</v>
      </c>
      <c r="Q128" s="148"/>
      <c r="R128" s="148"/>
      <c r="S128" s="149"/>
    </row>
    <row r="129" spans="1:19" s="150" customFormat="1" ht="26" outlineLevel="1">
      <c r="A129" s="372"/>
      <c r="B129" s="238" t="s">
        <v>464</v>
      </c>
      <c r="C129" s="162" t="s">
        <v>282</v>
      </c>
      <c r="D129" s="163" t="s">
        <v>801</v>
      </c>
      <c r="E129" s="163" t="s">
        <v>287</v>
      </c>
      <c r="F129" s="164" t="s">
        <v>303</v>
      </c>
      <c r="G129" s="165"/>
      <c r="H129" s="165"/>
      <c r="I129" s="165"/>
      <c r="J129" s="165"/>
      <c r="K129" s="166" t="s">
        <v>84</v>
      </c>
      <c r="L129" s="163" t="s">
        <v>176</v>
      </c>
      <c r="M129" s="267"/>
      <c r="N129" s="267">
        <f t="shared" si="20"/>
        <v>0</v>
      </c>
      <c r="O129" s="267">
        <f t="shared" si="21"/>
        <v>0</v>
      </c>
      <c r="P129" s="267">
        <f t="shared" si="16"/>
        <v>0</v>
      </c>
      <c r="Q129" s="148"/>
      <c r="R129" s="148"/>
      <c r="S129" s="149"/>
    </row>
    <row r="130" spans="1:19" s="150" customFormat="1" ht="26" outlineLevel="1">
      <c r="A130" s="372"/>
      <c r="B130" s="238" t="s">
        <v>465</v>
      </c>
      <c r="C130" s="162" t="s">
        <v>282</v>
      </c>
      <c r="D130" s="163" t="s">
        <v>801</v>
      </c>
      <c r="E130" s="163" t="s">
        <v>288</v>
      </c>
      <c r="F130" s="164" t="s">
        <v>303</v>
      </c>
      <c r="G130" s="165"/>
      <c r="H130" s="165"/>
      <c r="I130" s="165"/>
      <c r="J130" s="165"/>
      <c r="K130" s="166" t="s">
        <v>84</v>
      </c>
      <c r="L130" s="163" t="s">
        <v>168</v>
      </c>
      <c r="M130" s="267"/>
      <c r="N130" s="267">
        <f t="shared" si="20"/>
        <v>0</v>
      </c>
      <c r="O130" s="267">
        <f t="shared" si="21"/>
        <v>0</v>
      </c>
      <c r="P130" s="267">
        <f t="shared" si="16"/>
        <v>0</v>
      </c>
      <c r="Q130" s="148"/>
      <c r="R130" s="148"/>
      <c r="S130" s="149"/>
    </row>
    <row r="131" spans="1:19" s="150" customFormat="1" outlineLevel="1">
      <c r="A131" s="372"/>
      <c r="B131" s="238" t="s">
        <v>466</v>
      </c>
      <c r="C131" s="162" t="s">
        <v>289</v>
      </c>
      <c r="D131" s="163" t="s">
        <v>801</v>
      </c>
      <c r="E131" s="163" t="s">
        <v>290</v>
      </c>
      <c r="F131" s="164" t="s">
        <v>304</v>
      </c>
      <c r="G131" s="165"/>
      <c r="H131" s="165"/>
      <c r="I131" s="165"/>
      <c r="J131" s="165"/>
      <c r="K131" s="166" t="s">
        <v>305</v>
      </c>
      <c r="L131" s="163">
        <v>10</v>
      </c>
      <c r="M131" s="267"/>
      <c r="N131" s="267">
        <f t="shared" si="20"/>
        <v>0</v>
      </c>
      <c r="O131" s="267">
        <f t="shared" si="21"/>
        <v>0</v>
      </c>
      <c r="P131" s="267">
        <f t="shared" si="16"/>
        <v>0</v>
      </c>
      <c r="Q131" s="148"/>
      <c r="R131" s="148"/>
      <c r="S131" s="149"/>
    </row>
    <row r="132" spans="1:19" s="150" customFormat="1" outlineLevel="1">
      <c r="A132" s="372"/>
      <c r="B132" s="238" t="s">
        <v>467</v>
      </c>
      <c r="C132" s="162" t="s">
        <v>291</v>
      </c>
      <c r="D132" s="163" t="s">
        <v>801</v>
      </c>
      <c r="E132" s="163" t="s">
        <v>292</v>
      </c>
      <c r="F132" s="164" t="s">
        <v>304</v>
      </c>
      <c r="G132" s="165"/>
      <c r="H132" s="165"/>
      <c r="I132" s="165"/>
      <c r="J132" s="165"/>
      <c r="K132" s="166" t="s">
        <v>305</v>
      </c>
      <c r="L132" s="163">
        <v>50</v>
      </c>
      <c r="M132" s="267"/>
      <c r="N132" s="267">
        <f t="shared" si="20"/>
        <v>0</v>
      </c>
      <c r="O132" s="267">
        <f t="shared" si="21"/>
        <v>0</v>
      </c>
      <c r="P132" s="267">
        <f t="shared" si="16"/>
        <v>0</v>
      </c>
      <c r="Q132" s="148"/>
      <c r="R132" s="148"/>
      <c r="S132" s="149"/>
    </row>
    <row r="133" spans="1:19" s="150" customFormat="1" outlineLevel="1">
      <c r="A133" s="372"/>
      <c r="B133" s="238" t="s">
        <v>468</v>
      </c>
      <c r="C133" s="162" t="s">
        <v>291</v>
      </c>
      <c r="D133" s="163" t="s">
        <v>801</v>
      </c>
      <c r="E133" s="163" t="s">
        <v>293</v>
      </c>
      <c r="F133" s="164" t="s">
        <v>304</v>
      </c>
      <c r="G133" s="165"/>
      <c r="H133" s="165"/>
      <c r="I133" s="165"/>
      <c r="J133" s="165"/>
      <c r="K133" s="166" t="s">
        <v>305</v>
      </c>
      <c r="L133" s="163">
        <v>50</v>
      </c>
      <c r="M133" s="267"/>
      <c r="N133" s="267">
        <f t="shared" si="20"/>
        <v>0</v>
      </c>
      <c r="O133" s="267">
        <f t="shared" si="21"/>
        <v>0</v>
      </c>
      <c r="P133" s="267">
        <f t="shared" si="16"/>
        <v>0</v>
      </c>
      <c r="Q133" s="148"/>
      <c r="R133" s="148"/>
      <c r="S133" s="149"/>
    </row>
    <row r="134" spans="1:19" s="150" customFormat="1" outlineLevel="1">
      <c r="A134" s="372"/>
      <c r="B134" s="238" t="s">
        <v>469</v>
      </c>
      <c r="C134" s="162" t="s">
        <v>291</v>
      </c>
      <c r="D134" s="163" t="s">
        <v>801</v>
      </c>
      <c r="E134" s="163" t="s">
        <v>294</v>
      </c>
      <c r="F134" s="164" t="s">
        <v>304</v>
      </c>
      <c r="G134" s="165"/>
      <c r="H134" s="165"/>
      <c r="I134" s="165"/>
      <c r="J134" s="165"/>
      <c r="K134" s="166" t="s">
        <v>305</v>
      </c>
      <c r="L134" s="163">
        <v>10</v>
      </c>
      <c r="M134" s="267"/>
      <c r="N134" s="267">
        <f t="shared" si="20"/>
        <v>0</v>
      </c>
      <c r="O134" s="267">
        <f t="shared" si="21"/>
        <v>0</v>
      </c>
      <c r="P134" s="267">
        <f t="shared" si="16"/>
        <v>0</v>
      </c>
      <c r="Q134" s="148"/>
      <c r="R134" s="148"/>
      <c r="S134" s="149"/>
    </row>
    <row r="135" spans="1:19" s="168" customFormat="1" hidden="1">
      <c r="A135" s="372"/>
      <c r="B135" s="137" t="s">
        <v>357</v>
      </c>
      <c r="C135" s="151" t="s">
        <v>311</v>
      </c>
      <c r="D135" s="151"/>
      <c r="E135" s="152" t="s">
        <v>234</v>
      </c>
      <c r="F135" s="156"/>
      <c r="G135" s="157"/>
      <c r="H135" s="157"/>
      <c r="I135" s="157"/>
      <c r="J135" s="157"/>
      <c r="K135" s="158" t="s">
        <v>160</v>
      </c>
      <c r="L135" s="158">
        <v>1</v>
      </c>
      <c r="M135" s="277"/>
      <c r="N135" s="277">
        <f>SUM(N136:N168)</f>
        <v>0</v>
      </c>
      <c r="O135" s="277">
        <f t="shared" si="21"/>
        <v>0</v>
      </c>
      <c r="P135" s="277">
        <f t="shared" si="16"/>
        <v>0</v>
      </c>
      <c r="Q135" s="159"/>
      <c r="R135" s="159"/>
      <c r="S135" s="160"/>
    </row>
    <row r="136" spans="1:19" s="150" customFormat="1" outlineLevel="1">
      <c r="A136" s="372"/>
      <c r="B136" s="238" t="s">
        <v>470</v>
      </c>
      <c r="C136" s="162" t="s">
        <v>251</v>
      </c>
      <c r="D136" s="163" t="s">
        <v>801</v>
      </c>
      <c r="E136" s="163" t="s">
        <v>252</v>
      </c>
      <c r="F136" s="164" t="s">
        <v>295</v>
      </c>
      <c r="G136" s="165"/>
      <c r="H136" s="165"/>
      <c r="I136" s="165"/>
      <c r="J136" s="165"/>
      <c r="K136" s="166" t="s">
        <v>57</v>
      </c>
      <c r="L136" s="163" t="s">
        <v>41</v>
      </c>
      <c r="M136" s="267"/>
      <c r="N136" s="267">
        <f t="shared" ref="N136:N138" si="22">L136*M136</f>
        <v>0</v>
      </c>
      <c r="O136" s="267">
        <f t="shared" si="21"/>
        <v>0</v>
      </c>
      <c r="P136" s="267">
        <f t="shared" si="16"/>
        <v>0</v>
      </c>
      <c r="Q136" s="148"/>
      <c r="R136" s="148"/>
      <c r="S136" s="149"/>
    </row>
    <row r="137" spans="1:19" s="150" customFormat="1" outlineLevel="1">
      <c r="A137" s="372"/>
      <c r="B137" s="238" t="s">
        <v>471</v>
      </c>
      <c r="C137" s="162" t="s">
        <v>253</v>
      </c>
      <c r="D137" s="163" t="s">
        <v>801</v>
      </c>
      <c r="E137" s="163" t="s">
        <v>254</v>
      </c>
      <c r="F137" s="164" t="s">
        <v>295</v>
      </c>
      <c r="G137" s="165"/>
      <c r="H137" s="165"/>
      <c r="I137" s="165"/>
      <c r="J137" s="165"/>
      <c r="K137" s="166" t="s">
        <v>57</v>
      </c>
      <c r="L137" s="163">
        <v>6</v>
      </c>
      <c r="M137" s="267"/>
      <c r="N137" s="267">
        <f t="shared" si="22"/>
        <v>0</v>
      </c>
      <c r="O137" s="267">
        <f t="shared" si="21"/>
        <v>0</v>
      </c>
      <c r="P137" s="267">
        <f t="shared" si="16"/>
        <v>0</v>
      </c>
      <c r="Q137" s="148"/>
      <c r="R137" s="148"/>
      <c r="S137" s="149"/>
    </row>
    <row r="138" spans="1:19" s="150" customFormat="1" outlineLevel="1">
      <c r="A138" s="372"/>
      <c r="B138" s="238" t="s">
        <v>472</v>
      </c>
      <c r="C138" s="162" t="s">
        <v>255</v>
      </c>
      <c r="D138" s="163" t="s">
        <v>801</v>
      </c>
      <c r="E138" s="163" t="s">
        <v>256</v>
      </c>
      <c r="F138" s="164" t="s">
        <v>295</v>
      </c>
      <c r="G138" s="165"/>
      <c r="H138" s="165"/>
      <c r="I138" s="165"/>
      <c r="J138" s="165"/>
      <c r="K138" s="166" t="s">
        <v>57</v>
      </c>
      <c r="L138" s="163" t="s">
        <v>163</v>
      </c>
      <c r="M138" s="267"/>
      <c r="N138" s="267">
        <f t="shared" si="22"/>
        <v>0</v>
      </c>
      <c r="O138" s="267">
        <f t="shared" si="21"/>
        <v>0</v>
      </c>
      <c r="P138" s="267">
        <f t="shared" si="16"/>
        <v>0</v>
      </c>
      <c r="Q138" s="148"/>
      <c r="R138" s="148"/>
      <c r="S138" s="149"/>
    </row>
    <row r="139" spans="1:19" s="150" customFormat="1" hidden="1" outlineLevel="1">
      <c r="A139" s="372"/>
      <c r="B139" s="238" t="s">
        <v>473</v>
      </c>
      <c r="C139" s="162" t="s">
        <v>257</v>
      </c>
      <c r="D139" s="162" t="s">
        <v>799</v>
      </c>
      <c r="E139" s="163"/>
      <c r="F139" s="164"/>
      <c r="G139" s="165"/>
      <c r="H139" s="165"/>
      <c r="I139" s="165"/>
      <c r="J139" s="165"/>
      <c r="K139" s="166" t="s">
        <v>78</v>
      </c>
      <c r="L139" s="163">
        <v>1</v>
      </c>
      <c r="M139" s="278"/>
      <c r="N139" s="278"/>
      <c r="O139" s="278">
        <f t="shared" si="21"/>
        <v>0</v>
      </c>
      <c r="P139" s="278">
        <f t="shared" si="16"/>
        <v>0</v>
      </c>
      <c r="Q139" s="148"/>
      <c r="R139" s="148"/>
      <c r="S139" s="149"/>
    </row>
    <row r="140" spans="1:19" s="150" customFormat="1" ht="26" hidden="1" outlineLevel="1">
      <c r="A140" s="372"/>
      <c r="B140" s="238" t="s">
        <v>474</v>
      </c>
      <c r="C140" s="162" t="s">
        <v>802</v>
      </c>
      <c r="D140" s="162" t="s">
        <v>799</v>
      </c>
      <c r="E140" s="163" t="s">
        <v>803</v>
      </c>
      <c r="F140" s="164" t="s">
        <v>296</v>
      </c>
      <c r="G140" s="165"/>
      <c r="H140" s="165"/>
      <c r="I140" s="165"/>
      <c r="J140" s="165"/>
      <c r="K140" s="166" t="s">
        <v>57</v>
      </c>
      <c r="L140" s="163">
        <v>1</v>
      </c>
      <c r="M140" s="267"/>
      <c r="N140" s="267">
        <f t="shared" ref="N140" si="23">L140*M140</f>
        <v>0</v>
      </c>
      <c r="O140" s="267">
        <f t="shared" si="21"/>
        <v>0</v>
      </c>
      <c r="P140" s="267">
        <f t="shared" si="16"/>
        <v>0</v>
      </c>
      <c r="Q140" s="148"/>
      <c r="R140" s="148"/>
      <c r="S140" s="149"/>
    </row>
    <row r="141" spans="1:19" s="150" customFormat="1" hidden="1" outlineLevel="1">
      <c r="A141" s="372"/>
      <c r="B141" s="238" t="s">
        <v>475</v>
      </c>
      <c r="C141" s="162" t="s">
        <v>171</v>
      </c>
      <c r="D141" s="162" t="s">
        <v>799</v>
      </c>
      <c r="E141" s="163" t="s">
        <v>170</v>
      </c>
      <c r="F141" s="164" t="s">
        <v>296</v>
      </c>
      <c r="G141" s="165"/>
      <c r="H141" s="165"/>
      <c r="I141" s="165"/>
      <c r="J141" s="165"/>
      <c r="K141" s="166" t="s">
        <v>57</v>
      </c>
      <c r="L141" s="163">
        <v>4</v>
      </c>
      <c r="M141" s="267"/>
      <c r="N141" s="267">
        <f>L141*M141</f>
        <v>0</v>
      </c>
      <c r="O141" s="267">
        <f t="shared" si="21"/>
        <v>0</v>
      </c>
      <c r="P141" s="267">
        <f t="shared" si="16"/>
        <v>0</v>
      </c>
      <c r="Q141" s="148"/>
      <c r="R141" s="148"/>
      <c r="S141" s="149"/>
    </row>
    <row r="142" spans="1:19" s="150" customFormat="1" hidden="1" outlineLevel="1">
      <c r="A142" s="372"/>
      <c r="B142" s="238" t="s">
        <v>476</v>
      </c>
      <c r="C142" s="162" t="s">
        <v>262</v>
      </c>
      <c r="D142" s="162" t="s">
        <v>799</v>
      </c>
      <c r="E142" s="163"/>
      <c r="F142" s="164"/>
      <c r="G142" s="165"/>
      <c r="H142" s="165"/>
      <c r="I142" s="165"/>
      <c r="J142" s="165"/>
      <c r="K142" s="166" t="s">
        <v>78</v>
      </c>
      <c r="L142" s="163">
        <v>1</v>
      </c>
      <c r="M142" s="278"/>
      <c r="N142" s="278"/>
      <c r="O142" s="278">
        <f t="shared" si="21"/>
        <v>0</v>
      </c>
      <c r="P142" s="278">
        <f t="shared" si="16"/>
        <v>0</v>
      </c>
      <c r="Q142" s="148"/>
      <c r="R142" s="148"/>
      <c r="S142" s="149"/>
    </row>
    <row r="143" spans="1:19" s="150" customFormat="1" ht="26" hidden="1" outlineLevel="1">
      <c r="A143" s="372"/>
      <c r="B143" s="238" t="s">
        <v>477</v>
      </c>
      <c r="C143" s="162" t="s">
        <v>258</v>
      </c>
      <c r="D143" s="162" t="s">
        <v>799</v>
      </c>
      <c r="E143" s="163" t="s">
        <v>803</v>
      </c>
      <c r="F143" s="164" t="s">
        <v>296</v>
      </c>
      <c r="G143" s="165"/>
      <c r="H143" s="165"/>
      <c r="I143" s="165"/>
      <c r="J143" s="165"/>
      <c r="K143" s="166" t="s">
        <v>57</v>
      </c>
      <c r="L143" s="163">
        <v>1</v>
      </c>
      <c r="M143" s="267"/>
      <c r="N143" s="267">
        <f t="shared" ref="N143" si="24">L143*M143</f>
        <v>0</v>
      </c>
      <c r="O143" s="267">
        <f t="shared" si="21"/>
        <v>0</v>
      </c>
      <c r="P143" s="267">
        <f t="shared" si="16"/>
        <v>0</v>
      </c>
      <c r="Q143" s="148"/>
      <c r="R143" s="148"/>
      <c r="S143" s="149"/>
    </row>
    <row r="144" spans="1:19" s="150" customFormat="1" hidden="1" outlineLevel="1">
      <c r="A144" s="372"/>
      <c r="B144" s="238" t="s">
        <v>478</v>
      </c>
      <c r="C144" s="162" t="s">
        <v>171</v>
      </c>
      <c r="D144" s="162" t="s">
        <v>799</v>
      </c>
      <c r="E144" s="163" t="s">
        <v>170</v>
      </c>
      <c r="F144" s="164" t="s">
        <v>296</v>
      </c>
      <c r="G144" s="165"/>
      <c r="H144" s="165"/>
      <c r="I144" s="165"/>
      <c r="J144" s="165"/>
      <c r="K144" s="166" t="s">
        <v>57</v>
      </c>
      <c r="L144" s="163">
        <v>3</v>
      </c>
      <c r="M144" s="267"/>
      <c r="N144" s="267">
        <f>L144*M144</f>
        <v>0</v>
      </c>
      <c r="O144" s="267">
        <f t="shared" si="21"/>
        <v>0</v>
      </c>
      <c r="P144" s="267">
        <f t="shared" ref="P144:P202" si="25">N144+O144</f>
        <v>0</v>
      </c>
      <c r="Q144" s="148"/>
      <c r="R144" s="148"/>
      <c r="S144" s="149"/>
    </row>
    <row r="145" spans="1:19" s="150" customFormat="1" hidden="1" outlineLevel="1">
      <c r="A145" s="372"/>
      <c r="B145" s="238" t="s">
        <v>479</v>
      </c>
      <c r="C145" s="162" t="s">
        <v>263</v>
      </c>
      <c r="D145" s="162" t="s">
        <v>799</v>
      </c>
      <c r="E145" s="163"/>
      <c r="F145" s="164"/>
      <c r="G145" s="165"/>
      <c r="H145" s="165"/>
      <c r="I145" s="165"/>
      <c r="J145" s="165"/>
      <c r="K145" s="166" t="s">
        <v>78</v>
      </c>
      <c r="L145" s="163">
        <v>1</v>
      </c>
      <c r="M145" s="278"/>
      <c r="N145" s="278"/>
      <c r="O145" s="278">
        <f t="shared" si="21"/>
        <v>0</v>
      </c>
      <c r="P145" s="278">
        <f t="shared" si="25"/>
        <v>0</v>
      </c>
      <c r="Q145" s="148"/>
      <c r="R145" s="148"/>
      <c r="S145" s="149"/>
    </row>
    <row r="146" spans="1:19" s="150" customFormat="1" hidden="1" outlineLevel="1">
      <c r="A146" s="372"/>
      <c r="B146" s="238" t="s">
        <v>480</v>
      </c>
      <c r="C146" s="162" t="s">
        <v>264</v>
      </c>
      <c r="D146" s="162" t="s">
        <v>799</v>
      </c>
      <c r="E146" s="163" t="s">
        <v>180</v>
      </c>
      <c r="F146" s="164" t="s">
        <v>296</v>
      </c>
      <c r="G146" s="165"/>
      <c r="H146" s="165"/>
      <c r="I146" s="165"/>
      <c r="J146" s="165"/>
      <c r="K146" s="166" t="s">
        <v>57</v>
      </c>
      <c r="L146" s="163">
        <v>1</v>
      </c>
      <c r="M146" s="267"/>
      <c r="N146" s="267">
        <f t="shared" ref="N146:N148" si="26">L146*M146</f>
        <v>0</v>
      </c>
      <c r="O146" s="267">
        <f t="shared" si="21"/>
        <v>0</v>
      </c>
      <c r="P146" s="267">
        <f t="shared" si="25"/>
        <v>0</v>
      </c>
      <c r="Q146" s="148"/>
      <c r="R146" s="148"/>
      <c r="S146" s="149"/>
    </row>
    <row r="147" spans="1:19" s="150" customFormat="1" hidden="1" outlineLevel="1">
      <c r="A147" s="372"/>
      <c r="B147" s="238" t="s">
        <v>481</v>
      </c>
      <c r="C147" s="162" t="s">
        <v>265</v>
      </c>
      <c r="D147" s="162" t="s">
        <v>799</v>
      </c>
      <c r="E147" s="163" t="s">
        <v>174</v>
      </c>
      <c r="F147" s="164" t="s">
        <v>296</v>
      </c>
      <c r="G147" s="165"/>
      <c r="H147" s="165"/>
      <c r="I147" s="165"/>
      <c r="J147" s="165"/>
      <c r="K147" s="166" t="s">
        <v>57</v>
      </c>
      <c r="L147" s="163">
        <v>1</v>
      </c>
      <c r="M147" s="267"/>
      <c r="N147" s="267">
        <f t="shared" si="26"/>
        <v>0</v>
      </c>
      <c r="O147" s="267">
        <f t="shared" si="21"/>
        <v>0</v>
      </c>
      <c r="P147" s="267">
        <f t="shared" si="25"/>
        <v>0</v>
      </c>
      <c r="Q147" s="148"/>
      <c r="R147" s="148"/>
      <c r="S147" s="149"/>
    </row>
    <row r="148" spans="1:19" s="150" customFormat="1" hidden="1" outlineLevel="1">
      <c r="A148" s="372"/>
      <c r="B148" s="238" t="s">
        <v>482</v>
      </c>
      <c r="C148" s="162" t="s">
        <v>259</v>
      </c>
      <c r="D148" s="162" t="s">
        <v>799</v>
      </c>
      <c r="E148" s="163" t="s">
        <v>173</v>
      </c>
      <c r="F148" s="164" t="s">
        <v>296</v>
      </c>
      <c r="G148" s="165"/>
      <c r="H148" s="165"/>
      <c r="I148" s="165"/>
      <c r="J148" s="165"/>
      <c r="K148" s="166" t="s">
        <v>57</v>
      </c>
      <c r="L148" s="163">
        <v>2</v>
      </c>
      <c r="M148" s="267"/>
      <c r="N148" s="267">
        <f t="shared" si="26"/>
        <v>0</v>
      </c>
      <c r="O148" s="267">
        <f t="shared" si="21"/>
        <v>0</v>
      </c>
      <c r="P148" s="267">
        <f t="shared" si="25"/>
        <v>0</v>
      </c>
      <c r="Q148" s="148"/>
      <c r="R148" s="148"/>
      <c r="S148" s="149"/>
    </row>
    <row r="149" spans="1:19" s="150" customFormat="1" hidden="1" outlineLevel="1">
      <c r="A149" s="372"/>
      <c r="B149" s="238" t="s">
        <v>483</v>
      </c>
      <c r="C149" s="162" t="s">
        <v>171</v>
      </c>
      <c r="D149" s="162" t="s">
        <v>799</v>
      </c>
      <c r="E149" s="163" t="s">
        <v>170</v>
      </c>
      <c r="F149" s="164" t="s">
        <v>296</v>
      </c>
      <c r="G149" s="165"/>
      <c r="H149" s="165"/>
      <c r="I149" s="165"/>
      <c r="J149" s="165"/>
      <c r="K149" s="166" t="s">
        <v>57</v>
      </c>
      <c r="L149" s="163">
        <v>1</v>
      </c>
      <c r="M149" s="267"/>
      <c r="N149" s="267">
        <f>L149*M149</f>
        <v>0</v>
      </c>
      <c r="O149" s="267">
        <f t="shared" si="21"/>
        <v>0</v>
      </c>
      <c r="P149" s="267">
        <f t="shared" si="25"/>
        <v>0</v>
      </c>
      <c r="Q149" s="148"/>
      <c r="R149" s="148"/>
      <c r="S149" s="149"/>
    </row>
    <row r="150" spans="1:19" s="150" customFormat="1" ht="26" hidden="1" outlineLevel="1">
      <c r="A150" s="372"/>
      <c r="B150" s="238" t="s">
        <v>484</v>
      </c>
      <c r="C150" s="162" t="s">
        <v>266</v>
      </c>
      <c r="D150" s="162" t="s">
        <v>799</v>
      </c>
      <c r="E150" s="163" t="s">
        <v>267</v>
      </c>
      <c r="F150" s="167" t="s">
        <v>297</v>
      </c>
      <c r="G150" s="165"/>
      <c r="H150" s="165"/>
      <c r="I150" s="165"/>
      <c r="J150" s="165"/>
      <c r="K150" s="166" t="s">
        <v>57</v>
      </c>
      <c r="L150" s="163">
        <v>2</v>
      </c>
      <c r="M150" s="267"/>
      <c r="N150" s="267">
        <f>L150*M150</f>
        <v>0</v>
      </c>
      <c r="O150" s="267">
        <f t="shared" si="21"/>
        <v>0</v>
      </c>
      <c r="P150" s="267">
        <f t="shared" si="25"/>
        <v>0</v>
      </c>
      <c r="Q150" s="148"/>
      <c r="R150" s="148"/>
      <c r="S150" s="149"/>
    </row>
    <row r="151" spans="1:19" s="150" customFormat="1" ht="26" hidden="1" outlineLevel="1">
      <c r="A151" s="372"/>
      <c r="B151" s="238" t="s">
        <v>485</v>
      </c>
      <c r="C151" s="162" t="s">
        <v>797</v>
      </c>
      <c r="D151" s="162" t="s">
        <v>799</v>
      </c>
      <c r="E151" s="163" t="s">
        <v>798</v>
      </c>
      <c r="F151" s="164" t="s">
        <v>298</v>
      </c>
      <c r="G151" s="165"/>
      <c r="H151" s="165"/>
      <c r="I151" s="165"/>
      <c r="J151" s="165"/>
      <c r="K151" s="166" t="s">
        <v>57</v>
      </c>
      <c r="L151" s="163">
        <v>3</v>
      </c>
      <c r="M151" s="267"/>
      <c r="N151" s="267">
        <f>L151*M151</f>
        <v>0</v>
      </c>
      <c r="O151" s="267">
        <f t="shared" si="21"/>
        <v>0</v>
      </c>
      <c r="P151" s="267">
        <f t="shared" si="25"/>
        <v>0</v>
      </c>
      <c r="Q151" s="148"/>
      <c r="R151" s="148"/>
      <c r="S151" s="149"/>
    </row>
    <row r="152" spans="1:19" s="150" customFormat="1" ht="26" hidden="1" outlineLevel="1">
      <c r="A152" s="372"/>
      <c r="B152" s="238" t="s">
        <v>486</v>
      </c>
      <c r="C152" s="162" t="s">
        <v>268</v>
      </c>
      <c r="D152" s="162" t="s">
        <v>799</v>
      </c>
      <c r="E152" s="163" t="s">
        <v>269</v>
      </c>
      <c r="F152" s="164" t="s">
        <v>299</v>
      </c>
      <c r="G152" s="165"/>
      <c r="H152" s="165"/>
      <c r="I152" s="165"/>
      <c r="J152" s="165"/>
      <c r="K152" s="166" t="s">
        <v>57</v>
      </c>
      <c r="L152" s="163" t="s">
        <v>163</v>
      </c>
      <c r="M152" s="267"/>
      <c r="N152" s="267">
        <f t="shared" ref="N152:N153" si="27">L152*M152</f>
        <v>0</v>
      </c>
      <c r="O152" s="267">
        <f t="shared" si="21"/>
        <v>0</v>
      </c>
      <c r="P152" s="267">
        <f t="shared" si="25"/>
        <v>0</v>
      </c>
      <c r="Q152" s="148"/>
      <c r="R152" s="148"/>
      <c r="S152" s="149"/>
    </row>
    <row r="153" spans="1:19" s="150" customFormat="1" ht="26" hidden="1" outlineLevel="1">
      <c r="A153" s="372"/>
      <c r="B153" s="238" t="s">
        <v>487</v>
      </c>
      <c r="C153" s="162" t="s">
        <v>270</v>
      </c>
      <c r="D153" s="162" t="s">
        <v>799</v>
      </c>
      <c r="E153" s="163" t="s">
        <v>271</v>
      </c>
      <c r="F153" s="164" t="s">
        <v>299</v>
      </c>
      <c r="G153" s="165"/>
      <c r="H153" s="165"/>
      <c r="I153" s="165"/>
      <c r="J153" s="165"/>
      <c r="K153" s="166" t="s">
        <v>57</v>
      </c>
      <c r="L153" s="163" t="s">
        <v>163</v>
      </c>
      <c r="M153" s="267"/>
      <c r="N153" s="267">
        <f t="shared" si="27"/>
        <v>0</v>
      </c>
      <c r="O153" s="267">
        <f t="shared" si="21"/>
        <v>0</v>
      </c>
      <c r="P153" s="267">
        <f t="shared" si="25"/>
        <v>0</v>
      </c>
      <c r="Q153" s="148"/>
      <c r="R153" s="148"/>
      <c r="S153" s="149"/>
    </row>
    <row r="154" spans="1:19" s="150" customFormat="1" hidden="1" outlineLevel="1">
      <c r="A154" s="372"/>
      <c r="B154" s="238" t="s">
        <v>488</v>
      </c>
      <c r="C154" s="162" t="s">
        <v>272</v>
      </c>
      <c r="D154" s="162" t="s">
        <v>799</v>
      </c>
      <c r="E154" s="163" t="s">
        <v>273</v>
      </c>
      <c r="F154" s="164" t="s">
        <v>300</v>
      </c>
      <c r="G154" s="165"/>
      <c r="H154" s="165"/>
      <c r="I154" s="165"/>
      <c r="J154" s="165"/>
      <c r="K154" s="166" t="s">
        <v>57</v>
      </c>
      <c r="L154" s="163" t="s">
        <v>181</v>
      </c>
      <c r="M154" s="267"/>
      <c r="N154" s="267">
        <f t="shared" ref="N154:N168" si="28">L154*M154</f>
        <v>0</v>
      </c>
      <c r="O154" s="267">
        <f t="shared" si="21"/>
        <v>0</v>
      </c>
      <c r="P154" s="267">
        <f t="shared" si="25"/>
        <v>0</v>
      </c>
      <c r="Q154" s="148"/>
      <c r="R154" s="148"/>
      <c r="S154" s="149"/>
    </row>
    <row r="155" spans="1:19" s="150" customFormat="1" outlineLevel="1">
      <c r="A155" s="372"/>
      <c r="B155" s="238" t="s">
        <v>489</v>
      </c>
      <c r="C155" s="162" t="s">
        <v>274</v>
      </c>
      <c r="D155" s="163" t="s">
        <v>801</v>
      </c>
      <c r="E155" s="163" t="s">
        <v>275</v>
      </c>
      <c r="F155" s="164" t="s">
        <v>301</v>
      </c>
      <c r="G155" s="165"/>
      <c r="H155" s="165"/>
      <c r="I155" s="165"/>
      <c r="J155" s="165"/>
      <c r="K155" s="166" t="s">
        <v>57</v>
      </c>
      <c r="L155" s="163" t="s">
        <v>175</v>
      </c>
      <c r="M155" s="267"/>
      <c r="N155" s="267">
        <f t="shared" si="28"/>
        <v>0</v>
      </c>
      <c r="O155" s="267">
        <f t="shared" si="21"/>
        <v>0</v>
      </c>
      <c r="P155" s="267">
        <f t="shared" si="25"/>
        <v>0</v>
      </c>
      <c r="Q155" s="148"/>
      <c r="R155" s="148"/>
      <c r="S155" s="149"/>
    </row>
    <row r="156" spans="1:19" s="150" customFormat="1" outlineLevel="1">
      <c r="A156" s="372"/>
      <c r="B156" s="238" t="s">
        <v>490</v>
      </c>
      <c r="C156" s="162" t="s">
        <v>276</v>
      </c>
      <c r="D156" s="163" t="s">
        <v>801</v>
      </c>
      <c r="E156" s="163" t="s">
        <v>277</v>
      </c>
      <c r="F156" s="164" t="s">
        <v>302</v>
      </c>
      <c r="G156" s="165"/>
      <c r="H156" s="165"/>
      <c r="I156" s="165"/>
      <c r="J156" s="165"/>
      <c r="K156" s="166" t="s">
        <v>57</v>
      </c>
      <c r="L156" s="163">
        <v>5</v>
      </c>
      <c r="M156" s="267"/>
      <c r="N156" s="267">
        <f t="shared" si="28"/>
        <v>0</v>
      </c>
      <c r="O156" s="267">
        <f t="shared" si="21"/>
        <v>0</v>
      </c>
      <c r="P156" s="267">
        <f t="shared" si="25"/>
        <v>0</v>
      </c>
      <c r="Q156" s="148"/>
      <c r="R156" s="148"/>
      <c r="S156" s="149"/>
    </row>
    <row r="157" spans="1:19" s="150" customFormat="1" outlineLevel="1">
      <c r="A157" s="372"/>
      <c r="B157" s="238" t="s">
        <v>491</v>
      </c>
      <c r="C157" s="162" t="s">
        <v>309</v>
      </c>
      <c r="D157" s="163" t="s">
        <v>801</v>
      </c>
      <c r="E157" s="163" t="s">
        <v>310</v>
      </c>
      <c r="F157" s="164" t="s">
        <v>302</v>
      </c>
      <c r="G157" s="165"/>
      <c r="H157" s="165"/>
      <c r="I157" s="165"/>
      <c r="J157" s="165"/>
      <c r="K157" s="166" t="s">
        <v>57</v>
      </c>
      <c r="L157" s="163">
        <v>1</v>
      </c>
      <c r="M157" s="267"/>
      <c r="N157" s="267">
        <f t="shared" si="28"/>
        <v>0</v>
      </c>
      <c r="O157" s="267">
        <f t="shared" si="21"/>
        <v>0</v>
      </c>
      <c r="P157" s="267">
        <f t="shared" si="25"/>
        <v>0</v>
      </c>
      <c r="Q157" s="148"/>
      <c r="R157" s="148"/>
      <c r="S157" s="149"/>
    </row>
    <row r="158" spans="1:19" s="150" customFormat="1" ht="26" outlineLevel="1">
      <c r="A158" s="372"/>
      <c r="B158" s="238" t="s">
        <v>492</v>
      </c>
      <c r="C158" s="162" t="s">
        <v>280</v>
      </c>
      <c r="D158" s="163" t="s">
        <v>801</v>
      </c>
      <c r="E158" s="163" t="s">
        <v>281</v>
      </c>
      <c r="F158" s="164" t="s">
        <v>302</v>
      </c>
      <c r="G158" s="165"/>
      <c r="H158" s="165"/>
      <c r="I158" s="165"/>
      <c r="J158" s="165"/>
      <c r="K158" s="166" t="s">
        <v>57</v>
      </c>
      <c r="L158" s="163">
        <v>28</v>
      </c>
      <c r="M158" s="267"/>
      <c r="N158" s="267">
        <f t="shared" si="28"/>
        <v>0</v>
      </c>
      <c r="O158" s="267">
        <f t="shared" si="21"/>
        <v>0</v>
      </c>
      <c r="P158" s="267">
        <f t="shared" si="25"/>
        <v>0</v>
      </c>
      <c r="Q158" s="148"/>
      <c r="R158" s="148"/>
      <c r="S158" s="149"/>
    </row>
    <row r="159" spans="1:19" s="150" customFormat="1" outlineLevel="1">
      <c r="A159" s="372"/>
      <c r="B159" s="238" t="s">
        <v>493</v>
      </c>
      <c r="C159" s="162" t="s">
        <v>282</v>
      </c>
      <c r="D159" s="163" t="s">
        <v>801</v>
      </c>
      <c r="E159" s="163" t="s">
        <v>283</v>
      </c>
      <c r="F159" s="164" t="s">
        <v>303</v>
      </c>
      <c r="G159" s="165"/>
      <c r="H159" s="165"/>
      <c r="I159" s="165"/>
      <c r="J159" s="165"/>
      <c r="K159" s="166" t="s">
        <v>84</v>
      </c>
      <c r="L159" s="163" t="s">
        <v>178</v>
      </c>
      <c r="M159" s="267"/>
      <c r="N159" s="267">
        <f t="shared" si="28"/>
        <v>0</v>
      </c>
      <c r="O159" s="267">
        <f t="shared" si="21"/>
        <v>0</v>
      </c>
      <c r="P159" s="267">
        <f t="shared" si="25"/>
        <v>0</v>
      </c>
      <c r="Q159" s="148"/>
      <c r="R159" s="148"/>
      <c r="S159" s="149"/>
    </row>
    <row r="160" spans="1:19" s="150" customFormat="1" outlineLevel="1">
      <c r="A160" s="372"/>
      <c r="B160" s="238" t="s">
        <v>494</v>
      </c>
      <c r="C160" s="162" t="s">
        <v>282</v>
      </c>
      <c r="D160" s="163" t="s">
        <v>801</v>
      </c>
      <c r="E160" s="163" t="s">
        <v>284</v>
      </c>
      <c r="F160" s="164" t="s">
        <v>303</v>
      </c>
      <c r="G160" s="165"/>
      <c r="H160" s="165"/>
      <c r="I160" s="165"/>
      <c r="J160" s="165"/>
      <c r="K160" s="166" t="s">
        <v>84</v>
      </c>
      <c r="L160" s="163" t="s">
        <v>178</v>
      </c>
      <c r="M160" s="267"/>
      <c r="N160" s="267">
        <f t="shared" si="28"/>
        <v>0</v>
      </c>
      <c r="O160" s="267">
        <f t="shared" si="21"/>
        <v>0</v>
      </c>
      <c r="P160" s="267">
        <f t="shared" si="25"/>
        <v>0</v>
      </c>
      <c r="Q160" s="148"/>
      <c r="R160" s="148"/>
      <c r="S160" s="149"/>
    </row>
    <row r="161" spans="1:19" s="150" customFormat="1" outlineLevel="1">
      <c r="A161" s="372"/>
      <c r="B161" s="238" t="s">
        <v>495</v>
      </c>
      <c r="C161" s="162" t="s">
        <v>282</v>
      </c>
      <c r="D161" s="163" t="s">
        <v>801</v>
      </c>
      <c r="E161" s="163" t="s">
        <v>285</v>
      </c>
      <c r="F161" s="164" t="s">
        <v>303</v>
      </c>
      <c r="G161" s="165"/>
      <c r="H161" s="165"/>
      <c r="I161" s="165"/>
      <c r="J161" s="165"/>
      <c r="K161" s="166" t="s">
        <v>84</v>
      </c>
      <c r="L161" s="163" t="s">
        <v>178</v>
      </c>
      <c r="M161" s="267"/>
      <c r="N161" s="267">
        <f t="shared" si="28"/>
        <v>0</v>
      </c>
      <c r="O161" s="267">
        <f t="shared" si="21"/>
        <v>0</v>
      </c>
      <c r="P161" s="267">
        <f t="shared" si="25"/>
        <v>0</v>
      </c>
      <c r="Q161" s="148"/>
      <c r="R161" s="148"/>
      <c r="S161" s="149"/>
    </row>
    <row r="162" spans="1:19" s="150" customFormat="1" outlineLevel="1">
      <c r="A162" s="372"/>
      <c r="B162" s="238" t="s">
        <v>496</v>
      </c>
      <c r="C162" s="162" t="s">
        <v>282</v>
      </c>
      <c r="D162" s="163" t="s">
        <v>801</v>
      </c>
      <c r="E162" s="163" t="s">
        <v>286</v>
      </c>
      <c r="F162" s="164" t="s">
        <v>303</v>
      </c>
      <c r="G162" s="165"/>
      <c r="H162" s="165"/>
      <c r="I162" s="165"/>
      <c r="J162" s="165"/>
      <c r="K162" s="166" t="s">
        <v>84</v>
      </c>
      <c r="L162" s="163" t="s">
        <v>178</v>
      </c>
      <c r="M162" s="267"/>
      <c r="N162" s="267">
        <f t="shared" si="28"/>
        <v>0</v>
      </c>
      <c r="O162" s="267">
        <f t="shared" si="21"/>
        <v>0</v>
      </c>
      <c r="P162" s="267">
        <f t="shared" si="25"/>
        <v>0</v>
      </c>
      <c r="Q162" s="148"/>
      <c r="R162" s="148"/>
      <c r="S162" s="149"/>
    </row>
    <row r="163" spans="1:19" s="150" customFormat="1" ht="26" outlineLevel="1">
      <c r="A163" s="372"/>
      <c r="B163" s="238" t="s">
        <v>497</v>
      </c>
      <c r="C163" s="162" t="s">
        <v>282</v>
      </c>
      <c r="D163" s="163" t="s">
        <v>801</v>
      </c>
      <c r="E163" s="163" t="s">
        <v>287</v>
      </c>
      <c r="F163" s="164" t="s">
        <v>303</v>
      </c>
      <c r="G163" s="165"/>
      <c r="H163" s="165"/>
      <c r="I163" s="165"/>
      <c r="J163" s="165"/>
      <c r="K163" s="166" t="s">
        <v>84</v>
      </c>
      <c r="L163" s="163" t="s">
        <v>176</v>
      </c>
      <c r="M163" s="267"/>
      <c r="N163" s="267">
        <f t="shared" si="28"/>
        <v>0</v>
      </c>
      <c r="O163" s="267">
        <f t="shared" si="21"/>
        <v>0</v>
      </c>
      <c r="P163" s="267">
        <f t="shared" si="25"/>
        <v>0</v>
      </c>
      <c r="Q163" s="148"/>
      <c r="R163" s="148"/>
      <c r="S163" s="149"/>
    </row>
    <row r="164" spans="1:19" s="150" customFormat="1" ht="26" outlineLevel="1">
      <c r="A164" s="372"/>
      <c r="B164" s="238" t="s">
        <v>498</v>
      </c>
      <c r="C164" s="169" t="s">
        <v>282</v>
      </c>
      <c r="D164" s="163" t="s">
        <v>801</v>
      </c>
      <c r="E164" s="167" t="s">
        <v>288</v>
      </c>
      <c r="F164" s="167" t="s">
        <v>303</v>
      </c>
      <c r="G164" s="165"/>
      <c r="H164" s="165"/>
      <c r="I164" s="165"/>
      <c r="J164" s="165"/>
      <c r="K164" s="166" t="s">
        <v>84</v>
      </c>
      <c r="L164" s="167" t="s">
        <v>168</v>
      </c>
      <c r="M164" s="267"/>
      <c r="N164" s="267">
        <f t="shared" si="28"/>
        <v>0</v>
      </c>
      <c r="O164" s="267">
        <f t="shared" si="21"/>
        <v>0</v>
      </c>
      <c r="P164" s="267">
        <f t="shared" si="25"/>
        <v>0</v>
      </c>
      <c r="Q164" s="148"/>
      <c r="R164" s="148"/>
      <c r="S164" s="149"/>
    </row>
    <row r="165" spans="1:19" s="150" customFormat="1" outlineLevel="1">
      <c r="A165" s="372"/>
      <c r="B165" s="238" t="s">
        <v>499</v>
      </c>
      <c r="C165" s="169" t="s">
        <v>289</v>
      </c>
      <c r="D165" s="163" t="s">
        <v>801</v>
      </c>
      <c r="E165" s="167" t="s">
        <v>290</v>
      </c>
      <c r="F165" s="167" t="s">
        <v>304</v>
      </c>
      <c r="G165" s="165"/>
      <c r="H165" s="165"/>
      <c r="I165" s="165"/>
      <c r="J165" s="165"/>
      <c r="K165" s="167" t="s">
        <v>305</v>
      </c>
      <c r="L165" s="167">
        <v>10</v>
      </c>
      <c r="M165" s="267"/>
      <c r="N165" s="267">
        <f t="shared" si="28"/>
        <v>0</v>
      </c>
      <c r="O165" s="267">
        <f t="shared" si="21"/>
        <v>0</v>
      </c>
      <c r="P165" s="267">
        <f t="shared" si="25"/>
        <v>0</v>
      </c>
      <c r="Q165" s="148"/>
      <c r="R165" s="148"/>
      <c r="S165" s="149"/>
    </row>
    <row r="166" spans="1:19" s="150" customFormat="1" outlineLevel="1">
      <c r="A166" s="372"/>
      <c r="B166" s="238" t="s">
        <v>500</v>
      </c>
      <c r="C166" s="169" t="s">
        <v>291</v>
      </c>
      <c r="D166" s="163" t="s">
        <v>801</v>
      </c>
      <c r="E166" s="167" t="s">
        <v>292</v>
      </c>
      <c r="F166" s="167" t="s">
        <v>304</v>
      </c>
      <c r="G166" s="165"/>
      <c r="H166" s="165"/>
      <c r="I166" s="165"/>
      <c r="J166" s="165"/>
      <c r="K166" s="167" t="s">
        <v>305</v>
      </c>
      <c r="L166" s="167">
        <v>50</v>
      </c>
      <c r="M166" s="267"/>
      <c r="N166" s="267">
        <f t="shared" si="28"/>
        <v>0</v>
      </c>
      <c r="O166" s="267">
        <f t="shared" si="21"/>
        <v>0</v>
      </c>
      <c r="P166" s="267">
        <f t="shared" si="25"/>
        <v>0</v>
      </c>
      <c r="Q166" s="148"/>
      <c r="R166" s="148"/>
      <c r="S166" s="149"/>
    </row>
    <row r="167" spans="1:19" s="150" customFormat="1" outlineLevel="1">
      <c r="A167" s="372"/>
      <c r="B167" s="238" t="s">
        <v>501</v>
      </c>
      <c r="C167" s="169" t="s">
        <v>291</v>
      </c>
      <c r="D167" s="163" t="s">
        <v>801</v>
      </c>
      <c r="E167" s="167" t="s">
        <v>293</v>
      </c>
      <c r="F167" s="167" t="s">
        <v>304</v>
      </c>
      <c r="G167" s="165"/>
      <c r="H167" s="165"/>
      <c r="I167" s="165"/>
      <c r="J167" s="165"/>
      <c r="K167" s="167" t="s">
        <v>305</v>
      </c>
      <c r="L167" s="167">
        <v>50</v>
      </c>
      <c r="M167" s="267"/>
      <c r="N167" s="267">
        <f t="shared" si="28"/>
        <v>0</v>
      </c>
      <c r="O167" s="267">
        <f t="shared" si="21"/>
        <v>0</v>
      </c>
      <c r="P167" s="267">
        <f t="shared" si="25"/>
        <v>0</v>
      </c>
      <c r="Q167" s="148"/>
      <c r="R167" s="148"/>
      <c r="S167" s="149"/>
    </row>
    <row r="168" spans="1:19" s="150" customFormat="1" outlineLevel="1">
      <c r="A168" s="372"/>
      <c r="B168" s="238" t="s">
        <v>502</v>
      </c>
      <c r="C168" s="169" t="s">
        <v>291</v>
      </c>
      <c r="D168" s="163" t="s">
        <v>801</v>
      </c>
      <c r="E168" s="167" t="s">
        <v>294</v>
      </c>
      <c r="F168" s="167" t="s">
        <v>304</v>
      </c>
      <c r="G168" s="165"/>
      <c r="H168" s="165"/>
      <c r="I168" s="165"/>
      <c r="J168" s="165"/>
      <c r="K168" s="167" t="s">
        <v>305</v>
      </c>
      <c r="L168" s="167">
        <v>10</v>
      </c>
      <c r="M168" s="267"/>
      <c r="N168" s="267">
        <f t="shared" si="28"/>
        <v>0</v>
      </c>
      <c r="O168" s="267">
        <f t="shared" si="21"/>
        <v>0</v>
      </c>
      <c r="P168" s="267">
        <f t="shared" si="25"/>
        <v>0</v>
      </c>
      <c r="Q168" s="148"/>
      <c r="R168" s="148"/>
      <c r="S168" s="149"/>
    </row>
    <row r="169" spans="1:19" s="168" customFormat="1" hidden="1">
      <c r="A169" s="372"/>
      <c r="B169" s="137" t="s">
        <v>358</v>
      </c>
      <c r="C169" s="151" t="s">
        <v>312</v>
      </c>
      <c r="D169" s="151"/>
      <c r="E169" s="152" t="s">
        <v>235</v>
      </c>
      <c r="F169" s="156"/>
      <c r="G169" s="157"/>
      <c r="H169" s="157"/>
      <c r="I169" s="157"/>
      <c r="J169" s="157"/>
      <c r="K169" s="158" t="s">
        <v>160</v>
      </c>
      <c r="L169" s="158">
        <v>1</v>
      </c>
      <c r="M169" s="277"/>
      <c r="N169" s="277">
        <f>SUM(N170:N204)</f>
        <v>0</v>
      </c>
      <c r="O169" s="277">
        <f t="shared" si="21"/>
        <v>0</v>
      </c>
      <c r="P169" s="277">
        <f t="shared" si="25"/>
        <v>0</v>
      </c>
      <c r="Q169" s="159"/>
      <c r="R169" s="159"/>
      <c r="S169" s="160"/>
    </row>
    <row r="170" spans="1:19" s="150" customFormat="1" outlineLevel="1">
      <c r="A170" s="372"/>
      <c r="B170" s="238" t="s">
        <v>503</v>
      </c>
      <c r="C170" s="170" t="s">
        <v>251</v>
      </c>
      <c r="D170" s="163" t="s">
        <v>801</v>
      </c>
      <c r="E170" s="163" t="s">
        <v>252</v>
      </c>
      <c r="F170" s="164" t="s">
        <v>295</v>
      </c>
      <c r="G170" s="165"/>
      <c r="H170" s="165"/>
      <c r="I170" s="165"/>
      <c r="J170" s="165"/>
      <c r="K170" s="166" t="s">
        <v>57</v>
      </c>
      <c r="L170" s="163" t="s">
        <v>41</v>
      </c>
      <c r="M170" s="267"/>
      <c r="N170" s="267">
        <f t="shared" ref="N170:N172" si="29">L170*M170</f>
        <v>0</v>
      </c>
      <c r="O170" s="267">
        <f t="shared" si="21"/>
        <v>0</v>
      </c>
      <c r="P170" s="267">
        <f t="shared" si="25"/>
        <v>0</v>
      </c>
      <c r="Q170" s="148"/>
      <c r="R170" s="148"/>
      <c r="S170" s="149"/>
    </row>
    <row r="171" spans="1:19" s="150" customFormat="1" outlineLevel="1">
      <c r="A171" s="372"/>
      <c r="B171" s="238" t="s">
        <v>504</v>
      </c>
      <c r="C171" s="170" t="s">
        <v>253</v>
      </c>
      <c r="D171" s="163" t="s">
        <v>801</v>
      </c>
      <c r="E171" s="163" t="s">
        <v>254</v>
      </c>
      <c r="F171" s="164" t="s">
        <v>295</v>
      </c>
      <c r="G171" s="165"/>
      <c r="H171" s="165"/>
      <c r="I171" s="165"/>
      <c r="J171" s="165"/>
      <c r="K171" s="166" t="s">
        <v>57</v>
      </c>
      <c r="L171" s="163" t="s">
        <v>164</v>
      </c>
      <c r="M171" s="267"/>
      <c r="N171" s="267">
        <f t="shared" si="29"/>
        <v>0</v>
      </c>
      <c r="O171" s="267">
        <f t="shared" si="21"/>
        <v>0</v>
      </c>
      <c r="P171" s="267">
        <f t="shared" si="25"/>
        <v>0</v>
      </c>
      <c r="Q171" s="148"/>
      <c r="R171" s="148"/>
      <c r="S171" s="149"/>
    </row>
    <row r="172" spans="1:19" s="150" customFormat="1" outlineLevel="1">
      <c r="A172" s="372"/>
      <c r="B172" s="238" t="s">
        <v>505</v>
      </c>
      <c r="C172" s="170" t="s">
        <v>255</v>
      </c>
      <c r="D172" s="163" t="s">
        <v>801</v>
      </c>
      <c r="E172" s="163" t="s">
        <v>256</v>
      </c>
      <c r="F172" s="164" t="s">
        <v>295</v>
      </c>
      <c r="G172" s="165"/>
      <c r="H172" s="165"/>
      <c r="I172" s="165"/>
      <c r="J172" s="165"/>
      <c r="K172" s="166" t="s">
        <v>57</v>
      </c>
      <c r="L172" s="163" t="s">
        <v>163</v>
      </c>
      <c r="M172" s="267"/>
      <c r="N172" s="267">
        <f t="shared" si="29"/>
        <v>0</v>
      </c>
      <c r="O172" s="267">
        <f t="shared" si="21"/>
        <v>0</v>
      </c>
      <c r="P172" s="267">
        <f t="shared" si="25"/>
        <v>0</v>
      </c>
      <c r="Q172" s="148"/>
      <c r="R172" s="148"/>
      <c r="S172" s="149"/>
    </row>
    <row r="173" spans="1:19" s="150" customFormat="1" hidden="1" outlineLevel="1">
      <c r="A173" s="372"/>
      <c r="B173" s="238" t="s">
        <v>506</v>
      </c>
      <c r="C173" s="170" t="s">
        <v>257</v>
      </c>
      <c r="D173" s="170" t="s">
        <v>799</v>
      </c>
      <c r="E173" s="163"/>
      <c r="F173" s="164"/>
      <c r="G173" s="165"/>
      <c r="H173" s="165"/>
      <c r="I173" s="165"/>
      <c r="J173" s="165"/>
      <c r="K173" s="166" t="s">
        <v>78</v>
      </c>
      <c r="L173" s="163">
        <v>1</v>
      </c>
      <c r="M173" s="278"/>
      <c r="N173" s="278"/>
      <c r="O173" s="278">
        <f t="shared" si="21"/>
        <v>0</v>
      </c>
      <c r="P173" s="278">
        <f t="shared" si="25"/>
        <v>0</v>
      </c>
      <c r="Q173" s="148"/>
      <c r="R173" s="148"/>
      <c r="S173" s="149"/>
    </row>
    <row r="174" spans="1:19" s="150" customFormat="1" ht="26" hidden="1" outlineLevel="1">
      <c r="A174" s="372"/>
      <c r="B174" s="238" t="s">
        <v>507</v>
      </c>
      <c r="C174" s="162" t="s">
        <v>802</v>
      </c>
      <c r="D174" s="170" t="s">
        <v>799</v>
      </c>
      <c r="E174" s="163" t="s">
        <v>803</v>
      </c>
      <c r="F174" s="164" t="s">
        <v>296</v>
      </c>
      <c r="G174" s="165"/>
      <c r="H174" s="165"/>
      <c r="I174" s="165"/>
      <c r="J174" s="165"/>
      <c r="K174" s="166" t="s">
        <v>57</v>
      </c>
      <c r="L174" s="163">
        <v>1</v>
      </c>
      <c r="M174" s="267"/>
      <c r="N174" s="267">
        <f t="shared" ref="N174" si="30">L174*M174</f>
        <v>0</v>
      </c>
      <c r="O174" s="267">
        <f t="shared" si="21"/>
        <v>0</v>
      </c>
      <c r="P174" s="267">
        <f t="shared" si="25"/>
        <v>0</v>
      </c>
      <c r="Q174" s="148"/>
      <c r="R174" s="148"/>
      <c r="S174" s="149"/>
    </row>
    <row r="175" spans="1:19" s="150" customFormat="1" hidden="1" outlineLevel="1">
      <c r="A175" s="372"/>
      <c r="B175" s="238" t="s">
        <v>508</v>
      </c>
      <c r="C175" s="162" t="s">
        <v>171</v>
      </c>
      <c r="D175" s="170" t="s">
        <v>799</v>
      </c>
      <c r="E175" s="163" t="s">
        <v>170</v>
      </c>
      <c r="F175" s="164" t="s">
        <v>296</v>
      </c>
      <c r="G175" s="165"/>
      <c r="H175" s="165"/>
      <c r="I175" s="165"/>
      <c r="J175" s="165"/>
      <c r="K175" s="166" t="s">
        <v>57</v>
      </c>
      <c r="L175" s="163">
        <v>2</v>
      </c>
      <c r="M175" s="267"/>
      <c r="N175" s="267">
        <f>L175*M175</f>
        <v>0</v>
      </c>
      <c r="O175" s="267">
        <f t="shared" si="21"/>
        <v>0</v>
      </c>
      <c r="P175" s="267">
        <f t="shared" si="25"/>
        <v>0</v>
      </c>
      <c r="Q175" s="148"/>
      <c r="R175" s="148"/>
      <c r="S175" s="149"/>
    </row>
    <row r="176" spans="1:19" s="150" customFormat="1" hidden="1" outlineLevel="1">
      <c r="A176" s="372"/>
      <c r="B176" s="238" t="s">
        <v>509</v>
      </c>
      <c r="C176" s="162" t="s">
        <v>182</v>
      </c>
      <c r="D176" s="170" t="s">
        <v>799</v>
      </c>
      <c r="E176" s="163" t="s">
        <v>261</v>
      </c>
      <c r="F176" s="164" t="s">
        <v>296</v>
      </c>
      <c r="G176" s="165"/>
      <c r="H176" s="165"/>
      <c r="I176" s="165"/>
      <c r="J176" s="165"/>
      <c r="K176" s="166" t="s">
        <v>57</v>
      </c>
      <c r="L176" s="163">
        <v>4</v>
      </c>
      <c r="M176" s="267"/>
      <c r="N176" s="267">
        <f>L176*M176</f>
        <v>0</v>
      </c>
      <c r="O176" s="267">
        <f t="shared" si="21"/>
        <v>0</v>
      </c>
      <c r="P176" s="267">
        <f t="shared" si="25"/>
        <v>0</v>
      </c>
      <c r="Q176" s="148"/>
      <c r="R176" s="148"/>
      <c r="S176" s="149"/>
    </row>
    <row r="177" spans="1:19" s="150" customFormat="1" hidden="1" outlineLevel="1">
      <c r="A177" s="372"/>
      <c r="B177" s="238" t="s">
        <v>510</v>
      </c>
      <c r="C177" s="170" t="s">
        <v>262</v>
      </c>
      <c r="D177" s="170" t="s">
        <v>799</v>
      </c>
      <c r="E177" s="163"/>
      <c r="F177" s="164"/>
      <c r="G177" s="165"/>
      <c r="H177" s="165"/>
      <c r="I177" s="165"/>
      <c r="J177" s="165"/>
      <c r="K177" s="166" t="s">
        <v>78</v>
      </c>
      <c r="L177" s="163">
        <v>1</v>
      </c>
      <c r="M177" s="278"/>
      <c r="N177" s="278"/>
      <c r="O177" s="278">
        <f t="shared" si="21"/>
        <v>0</v>
      </c>
      <c r="P177" s="278">
        <f t="shared" si="25"/>
        <v>0</v>
      </c>
      <c r="Q177" s="148"/>
      <c r="R177" s="148"/>
      <c r="S177" s="149"/>
    </row>
    <row r="178" spans="1:19" s="150" customFormat="1" ht="26" hidden="1" outlineLevel="1">
      <c r="A178" s="372"/>
      <c r="B178" s="238" t="s">
        <v>511</v>
      </c>
      <c r="C178" s="162" t="s">
        <v>802</v>
      </c>
      <c r="D178" s="170" t="s">
        <v>799</v>
      </c>
      <c r="E178" s="163" t="s">
        <v>803</v>
      </c>
      <c r="F178" s="164" t="s">
        <v>296</v>
      </c>
      <c r="G178" s="165"/>
      <c r="H178" s="165"/>
      <c r="I178" s="165"/>
      <c r="J178" s="165"/>
      <c r="K178" s="166" t="s">
        <v>57</v>
      </c>
      <c r="L178" s="163">
        <v>1</v>
      </c>
      <c r="M178" s="267"/>
      <c r="N178" s="267">
        <f t="shared" ref="N178" si="31">L178*M178</f>
        <v>0</v>
      </c>
      <c r="O178" s="267">
        <f t="shared" si="21"/>
        <v>0</v>
      </c>
      <c r="P178" s="267">
        <f t="shared" si="25"/>
        <v>0</v>
      </c>
      <c r="Q178" s="148"/>
      <c r="R178" s="148"/>
      <c r="S178" s="149"/>
    </row>
    <row r="179" spans="1:19" s="150" customFormat="1" hidden="1" outlineLevel="1">
      <c r="A179" s="372"/>
      <c r="B179" s="238" t="s">
        <v>512</v>
      </c>
      <c r="C179" s="162" t="s">
        <v>171</v>
      </c>
      <c r="D179" s="170" t="s">
        <v>799</v>
      </c>
      <c r="E179" s="163" t="s">
        <v>170</v>
      </c>
      <c r="F179" s="164" t="s">
        <v>296</v>
      </c>
      <c r="G179" s="165"/>
      <c r="H179" s="165"/>
      <c r="I179" s="165"/>
      <c r="J179" s="165"/>
      <c r="K179" s="166" t="s">
        <v>57</v>
      </c>
      <c r="L179" s="163">
        <v>3</v>
      </c>
      <c r="M179" s="267"/>
      <c r="N179" s="267">
        <f>L179*M179</f>
        <v>0</v>
      </c>
      <c r="O179" s="267">
        <f t="shared" ref="O179:O237" si="32">N179*0.22</f>
        <v>0</v>
      </c>
      <c r="P179" s="267">
        <f t="shared" si="25"/>
        <v>0</v>
      </c>
      <c r="Q179" s="148"/>
      <c r="R179" s="148"/>
      <c r="S179" s="149"/>
    </row>
    <row r="180" spans="1:19" s="150" customFormat="1" hidden="1" outlineLevel="1">
      <c r="A180" s="372"/>
      <c r="B180" s="238" t="s">
        <v>513</v>
      </c>
      <c r="C180" s="170" t="s">
        <v>263</v>
      </c>
      <c r="D180" s="170" t="s">
        <v>799</v>
      </c>
      <c r="E180" s="163"/>
      <c r="F180" s="164"/>
      <c r="G180" s="165"/>
      <c r="H180" s="165"/>
      <c r="I180" s="165"/>
      <c r="J180" s="165"/>
      <c r="K180" s="166" t="s">
        <v>78</v>
      </c>
      <c r="L180" s="163">
        <v>1</v>
      </c>
      <c r="M180" s="278"/>
      <c r="N180" s="278"/>
      <c r="O180" s="278">
        <f t="shared" si="32"/>
        <v>0</v>
      </c>
      <c r="P180" s="278">
        <f t="shared" si="25"/>
        <v>0</v>
      </c>
      <c r="Q180" s="148"/>
      <c r="R180" s="148"/>
      <c r="S180" s="149"/>
    </row>
    <row r="181" spans="1:19" s="150" customFormat="1" hidden="1" outlineLevel="1">
      <c r="A181" s="372"/>
      <c r="B181" s="238" t="s">
        <v>514</v>
      </c>
      <c r="C181" s="162" t="s">
        <v>264</v>
      </c>
      <c r="D181" s="170" t="s">
        <v>799</v>
      </c>
      <c r="E181" s="163" t="s">
        <v>180</v>
      </c>
      <c r="F181" s="164" t="s">
        <v>296</v>
      </c>
      <c r="G181" s="165"/>
      <c r="H181" s="165"/>
      <c r="I181" s="165"/>
      <c r="J181" s="165"/>
      <c r="K181" s="166" t="s">
        <v>57</v>
      </c>
      <c r="L181" s="163">
        <v>1</v>
      </c>
      <c r="M181" s="267"/>
      <c r="N181" s="267">
        <f t="shared" ref="N181:N183" si="33">L181*M181</f>
        <v>0</v>
      </c>
      <c r="O181" s="267">
        <f t="shared" si="32"/>
        <v>0</v>
      </c>
      <c r="P181" s="267">
        <f t="shared" si="25"/>
        <v>0</v>
      </c>
      <c r="Q181" s="148"/>
      <c r="R181" s="148"/>
      <c r="S181" s="149"/>
    </row>
    <row r="182" spans="1:19" s="150" customFormat="1" hidden="1" outlineLevel="1">
      <c r="A182" s="372"/>
      <c r="B182" s="238" t="s">
        <v>515</v>
      </c>
      <c r="C182" s="162" t="s">
        <v>265</v>
      </c>
      <c r="D182" s="170" t="s">
        <v>799</v>
      </c>
      <c r="E182" s="163" t="s">
        <v>174</v>
      </c>
      <c r="F182" s="164" t="s">
        <v>296</v>
      </c>
      <c r="G182" s="165"/>
      <c r="H182" s="165"/>
      <c r="I182" s="165"/>
      <c r="J182" s="165"/>
      <c r="K182" s="166" t="s">
        <v>57</v>
      </c>
      <c r="L182" s="163">
        <v>1</v>
      </c>
      <c r="M182" s="267"/>
      <c r="N182" s="267">
        <f t="shared" si="33"/>
        <v>0</v>
      </c>
      <c r="O182" s="267">
        <f t="shared" si="32"/>
        <v>0</v>
      </c>
      <c r="P182" s="267">
        <f t="shared" si="25"/>
        <v>0</v>
      </c>
      <c r="Q182" s="148"/>
      <c r="R182" s="148"/>
      <c r="S182" s="149"/>
    </row>
    <row r="183" spans="1:19" s="150" customFormat="1" hidden="1" outlineLevel="1">
      <c r="A183" s="372"/>
      <c r="B183" s="238" t="s">
        <v>516</v>
      </c>
      <c r="C183" s="162" t="s">
        <v>259</v>
      </c>
      <c r="D183" s="170" t="s">
        <v>799</v>
      </c>
      <c r="E183" s="163" t="s">
        <v>173</v>
      </c>
      <c r="F183" s="164" t="s">
        <v>296</v>
      </c>
      <c r="G183" s="165"/>
      <c r="H183" s="165"/>
      <c r="I183" s="165"/>
      <c r="J183" s="165"/>
      <c r="K183" s="166" t="s">
        <v>57</v>
      </c>
      <c r="L183" s="163">
        <v>2</v>
      </c>
      <c r="M183" s="267"/>
      <c r="N183" s="267">
        <f t="shared" si="33"/>
        <v>0</v>
      </c>
      <c r="O183" s="267">
        <f t="shared" si="32"/>
        <v>0</v>
      </c>
      <c r="P183" s="267">
        <f t="shared" si="25"/>
        <v>0</v>
      </c>
      <c r="Q183" s="148"/>
      <c r="R183" s="148"/>
      <c r="S183" s="149"/>
    </row>
    <row r="184" spans="1:19" s="150" customFormat="1" hidden="1" outlineLevel="1">
      <c r="A184" s="372"/>
      <c r="B184" s="238" t="s">
        <v>517</v>
      </c>
      <c r="C184" s="162" t="s">
        <v>171</v>
      </c>
      <c r="D184" s="170" t="s">
        <v>799</v>
      </c>
      <c r="E184" s="163" t="s">
        <v>170</v>
      </c>
      <c r="F184" s="164" t="s">
        <v>296</v>
      </c>
      <c r="G184" s="165"/>
      <c r="H184" s="165"/>
      <c r="I184" s="165"/>
      <c r="J184" s="165"/>
      <c r="K184" s="166" t="s">
        <v>57</v>
      </c>
      <c r="L184" s="163">
        <v>1</v>
      </c>
      <c r="M184" s="267"/>
      <c r="N184" s="267">
        <f>L184*M184</f>
        <v>0</v>
      </c>
      <c r="O184" s="267">
        <f t="shared" si="32"/>
        <v>0</v>
      </c>
      <c r="P184" s="267">
        <f t="shared" si="25"/>
        <v>0</v>
      </c>
      <c r="Q184" s="148"/>
      <c r="R184" s="148"/>
      <c r="S184" s="149"/>
    </row>
    <row r="185" spans="1:19" s="150" customFormat="1" ht="26" hidden="1" outlineLevel="1">
      <c r="A185" s="372"/>
      <c r="B185" s="238" t="s">
        <v>518</v>
      </c>
      <c r="C185" s="170" t="s">
        <v>266</v>
      </c>
      <c r="D185" s="170" t="s">
        <v>799</v>
      </c>
      <c r="E185" s="163" t="s">
        <v>267</v>
      </c>
      <c r="F185" s="167" t="s">
        <v>297</v>
      </c>
      <c r="G185" s="165"/>
      <c r="H185" s="165"/>
      <c r="I185" s="165"/>
      <c r="J185" s="165"/>
      <c r="K185" s="166" t="s">
        <v>57</v>
      </c>
      <c r="L185" s="163">
        <v>2</v>
      </c>
      <c r="M185" s="267"/>
      <c r="N185" s="267">
        <f>L185*M185</f>
        <v>0</v>
      </c>
      <c r="O185" s="267">
        <f t="shared" si="32"/>
        <v>0</v>
      </c>
      <c r="P185" s="267">
        <f t="shared" si="25"/>
        <v>0</v>
      </c>
      <c r="Q185" s="148"/>
      <c r="R185" s="148"/>
      <c r="S185" s="149"/>
    </row>
    <row r="186" spans="1:19" s="150" customFormat="1" ht="26" hidden="1" outlineLevel="1">
      <c r="A186" s="372"/>
      <c r="B186" s="238" t="s">
        <v>519</v>
      </c>
      <c r="C186" s="170" t="s">
        <v>797</v>
      </c>
      <c r="D186" s="170" t="s">
        <v>799</v>
      </c>
      <c r="E186" s="163" t="s">
        <v>798</v>
      </c>
      <c r="F186" s="164" t="s">
        <v>298</v>
      </c>
      <c r="G186" s="165"/>
      <c r="H186" s="165"/>
      <c r="I186" s="165"/>
      <c r="J186" s="165"/>
      <c r="K186" s="166" t="s">
        <v>57</v>
      </c>
      <c r="L186" s="163">
        <v>3</v>
      </c>
      <c r="M186" s="267"/>
      <c r="N186" s="267">
        <f>L186*M186</f>
        <v>0</v>
      </c>
      <c r="O186" s="267">
        <f t="shared" si="32"/>
        <v>0</v>
      </c>
      <c r="P186" s="267">
        <f t="shared" si="25"/>
        <v>0</v>
      </c>
      <c r="Q186" s="148"/>
      <c r="R186" s="148"/>
      <c r="S186" s="149"/>
    </row>
    <row r="187" spans="1:19" s="150" customFormat="1" ht="26" hidden="1" outlineLevel="1">
      <c r="A187" s="372"/>
      <c r="B187" s="238" t="s">
        <v>520</v>
      </c>
      <c r="C187" s="170" t="s">
        <v>268</v>
      </c>
      <c r="D187" s="170" t="s">
        <v>799</v>
      </c>
      <c r="E187" s="163" t="s">
        <v>269</v>
      </c>
      <c r="F187" s="164" t="s">
        <v>299</v>
      </c>
      <c r="G187" s="165"/>
      <c r="H187" s="165"/>
      <c r="I187" s="165"/>
      <c r="J187" s="165"/>
      <c r="K187" s="166" t="s">
        <v>57</v>
      </c>
      <c r="L187" s="163" t="s">
        <v>163</v>
      </c>
      <c r="M187" s="267"/>
      <c r="N187" s="267">
        <f t="shared" ref="N187:N204" si="34">L187*M187</f>
        <v>0</v>
      </c>
      <c r="O187" s="267">
        <f t="shared" si="32"/>
        <v>0</v>
      </c>
      <c r="P187" s="267">
        <f t="shared" si="25"/>
        <v>0</v>
      </c>
      <c r="Q187" s="148"/>
      <c r="R187" s="148"/>
      <c r="S187" s="149"/>
    </row>
    <row r="188" spans="1:19" s="150" customFormat="1" ht="26" hidden="1" outlineLevel="1">
      <c r="A188" s="372"/>
      <c r="B188" s="238" t="s">
        <v>521</v>
      </c>
      <c r="C188" s="170" t="s">
        <v>270</v>
      </c>
      <c r="D188" s="170" t="s">
        <v>799</v>
      </c>
      <c r="E188" s="163" t="s">
        <v>271</v>
      </c>
      <c r="F188" s="164" t="s">
        <v>299</v>
      </c>
      <c r="G188" s="165"/>
      <c r="H188" s="165"/>
      <c r="I188" s="165"/>
      <c r="J188" s="165"/>
      <c r="K188" s="166" t="s">
        <v>57</v>
      </c>
      <c r="L188" s="163" t="s">
        <v>163</v>
      </c>
      <c r="M188" s="267"/>
      <c r="N188" s="267">
        <f t="shared" si="34"/>
        <v>0</v>
      </c>
      <c r="O188" s="267">
        <f t="shared" si="32"/>
        <v>0</v>
      </c>
      <c r="P188" s="267">
        <f t="shared" si="25"/>
        <v>0</v>
      </c>
      <c r="Q188" s="148"/>
      <c r="R188" s="148"/>
      <c r="S188" s="149"/>
    </row>
    <row r="189" spans="1:19" s="150" customFormat="1" hidden="1" outlineLevel="1">
      <c r="A189" s="372"/>
      <c r="B189" s="238" t="s">
        <v>522</v>
      </c>
      <c r="C189" s="170" t="s">
        <v>272</v>
      </c>
      <c r="D189" s="170" t="s">
        <v>799</v>
      </c>
      <c r="E189" s="163" t="s">
        <v>273</v>
      </c>
      <c r="F189" s="164" t="s">
        <v>300</v>
      </c>
      <c r="G189" s="165"/>
      <c r="H189" s="165"/>
      <c r="I189" s="165"/>
      <c r="J189" s="165"/>
      <c r="K189" s="166" t="s">
        <v>57</v>
      </c>
      <c r="L189" s="163" t="s">
        <v>181</v>
      </c>
      <c r="M189" s="267"/>
      <c r="N189" s="267">
        <f t="shared" si="34"/>
        <v>0</v>
      </c>
      <c r="O189" s="267">
        <f t="shared" si="32"/>
        <v>0</v>
      </c>
      <c r="P189" s="267">
        <f t="shared" si="25"/>
        <v>0</v>
      </c>
      <c r="Q189" s="148"/>
      <c r="R189" s="148"/>
      <c r="S189" s="149"/>
    </row>
    <row r="190" spans="1:19" s="150" customFormat="1" outlineLevel="1">
      <c r="A190" s="372"/>
      <c r="B190" s="238" t="s">
        <v>523</v>
      </c>
      <c r="C190" s="170" t="s">
        <v>274</v>
      </c>
      <c r="D190" s="163" t="s">
        <v>801</v>
      </c>
      <c r="E190" s="163" t="s">
        <v>275</v>
      </c>
      <c r="F190" s="164" t="s">
        <v>301</v>
      </c>
      <c r="G190" s="165"/>
      <c r="H190" s="165"/>
      <c r="I190" s="165"/>
      <c r="J190" s="165"/>
      <c r="K190" s="166" t="s">
        <v>57</v>
      </c>
      <c r="L190" s="163" t="s">
        <v>175</v>
      </c>
      <c r="M190" s="267"/>
      <c r="N190" s="267">
        <f t="shared" si="34"/>
        <v>0</v>
      </c>
      <c r="O190" s="267">
        <f t="shared" si="32"/>
        <v>0</v>
      </c>
      <c r="P190" s="267">
        <f t="shared" si="25"/>
        <v>0</v>
      </c>
      <c r="Q190" s="148"/>
      <c r="R190" s="148"/>
      <c r="S190" s="149"/>
    </row>
    <row r="191" spans="1:19" s="150" customFormat="1" outlineLevel="1">
      <c r="A191" s="372"/>
      <c r="B191" s="238" t="s">
        <v>524</v>
      </c>
      <c r="C191" s="170" t="s">
        <v>276</v>
      </c>
      <c r="D191" s="163" t="s">
        <v>801</v>
      </c>
      <c r="E191" s="163" t="s">
        <v>277</v>
      </c>
      <c r="F191" s="164" t="s">
        <v>302</v>
      </c>
      <c r="G191" s="165"/>
      <c r="H191" s="165"/>
      <c r="I191" s="165"/>
      <c r="J191" s="165"/>
      <c r="K191" s="166" t="s">
        <v>57</v>
      </c>
      <c r="L191" s="163">
        <v>5</v>
      </c>
      <c r="M191" s="267"/>
      <c r="N191" s="267">
        <f t="shared" si="34"/>
        <v>0</v>
      </c>
      <c r="O191" s="267">
        <f t="shared" si="32"/>
        <v>0</v>
      </c>
      <c r="P191" s="267">
        <f t="shared" si="25"/>
        <v>0</v>
      </c>
      <c r="Q191" s="148"/>
      <c r="R191" s="148"/>
      <c r="S191" s="149"/>
    </row>
    <row r="192" spans="1:19" s="150" customFormat="1" outlineLevel="1">
      <c r="A192" s="372"/>
      <c r="B192" s="238" t="s">
        <v>525</v>
      </c>
      <c r="C192" s="170" t="s">
        <v>278</v>
      </c>
      <c r="D192" s="163" t="s">
        <v>801</v>
      </c>
      <c r="E192" s="163" t="s">
        <v>279</v>
      </c>
      <c r="F192" s="164" t="s">
        <v>302</v>
      </c>
      <c r="G192" s="165"/>
      <c r="H192" s="165"/>
      <c r="I192" s="165"/>
      <c r="J192" s="165"/>
      <c r="K192" s="166" t="s">
        <v>57</v>
      </c>
      <c r="L192" s="163">
        <v>4</v>
      </c>
      <c r="M192" s="267"/>
      <c r="N192" s="267">
        <f t="shared" si="34"/>
        <v>0</v>
      </c>
      <c r="O192" s="267">
        <f t="shared" si="32"/>
        <v>0</v>
      </c>
      <c r="P192" s="267">
        <f t="shared" si="25"/>
        <v>0</v>
      </c>
      <c r="Q192" s="148"/>
      <c r="R192" s="148"/>
      <c r="S192" s="149"/>
    </row>
    <row r="193" spans="1:19" s="150" customFormat="1" outlineLevel="1">
      <c r="A193" s="372"/>
      <c r="B193" s="238" t="s">
        <v>526</v>
      </c>
      <c r="C193" s="170" t="s">
        <v>309</v>
      </c>
      <c r="D193" s="163" t="s">
        <v>801</v>
      </c>
      <c r="E193" s="163" t="s">
        <v>310</v>
      </c>
      <c r="F193" s="164" t="s">
        <v>302</v>
      </c>
      <c r="G193" s="165"/>
      <c r="H193" s="165"/>
      <c r="I193" s="165"/>
      <c r="J193" s="165"/>
      <c r="K193" s="166" t="s">
        <v>57</v>
      </c>
      <c r="L193" s="163">
        <v>1</v>
      </c>
      <c r="M193" s="267"/>
      <c r="N193" s="267">
        <f t="shared" si="34"/>
        <v>0</v>
      </c>
      <c r="O193" s="267">
        <f t="shared" si="32"/>
        <v>0</v>
      </c>
      <c r="P193" s="267">
        <f t="shared" si="25"/>
        <v>0</v>
      </c>
      <c r="Q193" s="148"/>
      <c r="R193" s="148"/>
      <c r="S193" s="149"/>
    </row>
    <row r="194" spans="1:19" s="150" customFormat="1" ht="26" outlineLevel="1">
      <c r="A194" s="372"/>
      <c r="B194" s="238" t="s">
        <v>527</v>
      </c>
      <c r="C194" s="170" t="s">
        <v>280</v>
      </c>
      <c r="D194" s="163" t="s">
        <v>801</v>
      </c>
      <c r="E194" s="163" t="s">
        <v>281</v>
      </c>
      <c r="F194" s="164" t="s">
        <v>302</v>
      </c>
      <c r="G194" s="165"/>
      <c r="H194" s="165"/>
      <c r="I194" s="165"/>
      <c r="J194" s="165"/>
      <c r="K194" s="166" t="s">
        <v>57</v>
      </c>
      <c r="L194" s="163">
        <v>41</v>
      </c>
      <c r="M194" s="267"/>
      <c r="N194" s="267">
        <f t="shared" si="34"/>
        <v>0</v>
      </c>
      <c r="O194" s="267">
        <f t="shared" si="32"/>
        <v>0</v>
      </c>
      <c r="P194" s="267">
        <f t="shared" si="25"/>
        <v>0</v>
      </c>
      <c r="Q194" s="148"/>
      <c r="R194" s="148"/>
      <c r="S194" s="149"/>
    </row>
    <row r="195" spans="1:19" s="150" customFormat="1" outlineLevel="1">
      <c r="A195" s="372"/>
      <c r="B195" s="238" t="s">
        <v>528</v>
      </c>
      <c r="C195" s="170" t="s">
        <v>282</v>
      </c>
      <c r="D195" s="163" t="s">
        <v>801</v>
      </c>
      <c r="E195" s="163" t="s">
        <v>283</v>
      </c>
      <c r="F195" s="164" t="s">
        <v>303</v>
      </c>
      <c r="G195" s="165"/>
      <c r="H195" s="165"/>
      <c r="I195" s="165"/>
      <c r="J195" s="165"/>
      <c r="K195" s="166" t="s">
        <v>84</v>
      </c>
      <c r="L195" s="163" t="s">
        <v>178</v>
      </c>
      <c r="M195" s="267"/>
      <c r="N195" s="267">
        <f t="shared" si="34"/>
        <v>0</v>
      </c>
      <c r="O195" s="267">
        <f t="shared" si="32"/>
        <v>0</v>
      </c>
      <c r="P195" s="267">
        <f t="shared" si="25"/>
        <v>0</v>
      </c>
      <c r="Q195" s="148"/>
      <c r="R195" s="148"/>
      <c r="S195" s="149"/>
    </row>
    <row r="196" spans="1:19" s="150" customFormat="1" outlineLevel="1">
      <c r="A196" s="372"/>
      <c r="B196" s="238" t="s">
        <v>529</v>
      </c>
      <c r="C196" s="170" t="s">
        <v>282</v>
      </c>
      <c r="D196" s="163" t="s">
        <v>801</v>
      </c>
      <c r="E196" s="163" t="s">
        <v>284</v>
      </c>
      <c r="F196" s="164" t="s">
        <v>303</v>
      </c>
      <c r="G196" s="165"/>
      <c r="H196" s="165"/>
      <c r="I196" s="165"/>
      <c r="J196" s="165"/>
      <c r="K196" s="166" t="s">
        <v>84</v>
      </c>
      <c r="L196" s="163" t="s">
        <v>178</v>
      </c>
      <c r="M196" s="267"/>
      <c r="N196" s="267">
        <f t="shared" si="34"/>
        <v>0</v>
      </c>
      <c r="O196" s="267">
        <f t="shared" si="32"/>
        <v>0</v>
      </c>
      <c r="P196" s="267">
        <f t="shared" si="25"/>
        <v>0</v>
      </c>
      <c r="Q196" s="148"/>
      <c r="R196" s="148"/>
      <c r="S196" s="149"/>
    </row>
    <row r="197" spans="1:19" s="150" customFormat="1" outlineLevel="1">
      <c r="A197" s="372"/>
      <c r="B197" s="238" t="s">
        <v>530</v>
      </c>
      <c r="C197" s="170" t="s">
        <v>282</v>
      </c>
      <c r="D197" s="163" t="s">
        <v>801</v>
      </c>
      <c r="E197" s="163" t="s">
        <v>285</v>
      </c>
      <c r="F197" s="164" t="s">
        <v>303</v>
      </c>
      <c r="G197" s="165"/>
      <c r="H197" s="165"/>
      <c r="I197" s="165"/>
      <c r="J197" s="165"/>
      <c r="K197" s="166" t="s">
        <v>84</v>
      </c>
      <c r="L197" s="163" t="s">
        <v>178</v>
      </c>
      <c r="M197" s="267"/>
      <c r="N197" s="267">
        <f t="shared" si="34"/>
        <v>0</v>
      </c>
      <c r="O197" s="267">
        <f t="shared" si="32"/>
        <v>0</v>
      </c>
      <c r="P197" s="267">
        <f t="shared" si="25"/>
        <v>0</v>
      </c>
      <c r="Q197" s="148"/>
      <c r="R197" s="148"/>
      <c r="S197" s="149"/>
    </row>
    <row r="198" spans="1:19" s="150" customFormat="1" outlineLevel="1">
      <c r="A198" s="372"/>
      <c r="B198" s="238" t="s">
        <v>531</v>
      </c>
      <c r="C198" s="170" t="s">
        <v>282</v>
      </c>
      <c r="D198" s="163" t="s">
        <v>801</v>
      </c>
      <c r="E198" s="163" t="s">
        <v>286</v>
      </c>
      <c r="F198" s="164" t="s">
        <v>303</v>
      </c>
      <c r="G198" s="165"/>
      <c r="H198" s="165"/>
      <c r="I198" s="165"/>
      <c r="J198" s="165"/>
      <c r="K198" s="166" t="s">
        <v>84</v>
      </c>
      <c r="L198" s="163" t="s">
        <v>178</v>
      </c>
      <c r="M198" s="267"/>
      <c r="N198" s="267">
        <f t="shared" si="34"/>
        <v>0</v>
      </c>
      <c r="O198" s="267">
        <f t="shared" si="32"/>
        <v>0</v>
      </c>
      <c r="P198" s="267">
        <f t="shared" si="25"/>
        <v>0</v>
      </c>
      <c r="Q198" s="148"/>
      <c r="R198" s="148"/>
      <c r="S198" s="149"/>
    </row>
    <row r="199" spans="1:19" s="150" customFormat="1" ht="26" outlineLevel="1">
      <c r="A199" s="372"/>
      <c r="B199" s="238" t="s">
        <v>532</v>
      </c>
      <c r="C199" s="170" t="s">
        <v>282</v>
      </c>
      <c r="D199" s="163" t="s">
        <v>801</v>
      </c>
      <c r="E199" s="163" t="s">
        <v>287</v>
      </c>
      <c r="F199" s="164" t="s">
        <v>303</v>
      </c>
      <c r="G199" s="165"/>
      <c r="H199" s="165"/>
      <c r="I199" s="165"/>
      <c r="J199" s="165"/>
      <c r="K199" s="166" t="s">
        <v>84</v>
      </c>
      <c r="L199" s="163" t="s">
        <v>176</v>
      </c>
      <c r="M199" s="267"/>
      <c r="N199" s="267">
        <f t="shared" si="34"/>
        <v>0</v>
      </c>
      <c r="O199" s="267">
        <f t="shared" si="32"/>
        <v>0</v>
      </c>
      <c r="P199" s="267">
        <f t="shared" si="25"/>
        <v>0</v>
      </c>
      <c r="Q199" s="148"/>
      <c r="R199" s="148"/>
      <c r="S199" s="149"/>
    </row>
    <row r="200" spans="1:19" s="150" customFormat="1" ht="26" outlineLevel="1">
      <c r="A200" s="372"/>
      <c r="B200" s="238" t="s">
        <v>533</v>
      </c>
      <c r="C200" s="169" t="s">
        <v>282</v>
      </c>
      <c r="D200" s="163" t="s">
        <v>801</v>
      </c>
      <c r="E200" s="167" t="s">
        <v>288</v>
      </c>
      <c r="F200" s="167" t="s">
        <v>303</v>
      </c>
      <c r="G200" s="165"/>
      <c r="H200" s="165"/>
      <c r="I200" s="165"/>
      <c r="J200" s="165"/>
      <c r="K200" s="166" t="s">
        <v>84</v>
      </c>
      <c r="L200" s="167" t="s">
        <v>168</v>
      </c>
      <c r="M200" s="267"/>
      <c r="N200" s="267">
        <f t="shared" si="34"/>
        <v>0</v>
      </c>
      <c r="O200" s="267">
        <f t="shared" si="32"/>
        <v>0</v>
      </c>
      <c r="P200" s="267">
        <f t="shared" si="25"/>
        <v>0</v>
      </c>
      <c r="Q200" s="148"/>
      <c r="R200" s="148"/>
      <c r="S200" s="149"/>
    </row>
    <row r="201" spans="1:19" s="150" customFormat="1" outlineLevel="1">
      <c r="A201" s="372"/>
      <c r="B201" s="238" t="s">
        <v>534</v>
      </c>
      <c r="C201" s="169" t="s">
        <v>289</v>
      </c>
      <c r="D201" s="163" t="s">
        <v>801</v>
      </c>
      <c r="E201" s="167" t="s">
        <v>290</v>
      </c>
      <c r="F201" s="167" t="s">
        <v>304</v>
      </c>
      <c r="G201" s="165"/>
      <c r="H201" s="165"/>
      <c r="I201" s="165"/>
      <c r="J201" s="165"/>
      <c r="K201" s="167" t="s">
        <v>305</v>
      </c>
      <c r="L201" s="167">
        <v>10</v>
      </c>
      <c r="M201" s="267"/>
      <c r="N201" s="267">
        <f t="shared" si="34"/>
        <v>0</v>
      </c>
      <c r="O201" s="267">
        <f t="shared" si="32"/>
        <v>0</v>
      </c>
      <c r="P201" s="267">
        <f t="shared" si="25"/>
        <v>0</v>
      </c>
      <c r="Q201" s="148"/>
      <c r="R201" s="148"/>
      <c r="S201" s="149"/>
    </row>
    <row r="202" spans="1:19" s="150" customFormat="1" outlineLevel="1">
      <c r="A202" s="372"/>
      <c r="B202" s="238" t="s">
        <v>535</v>
      </c>
      <c r="C202" s="169" t="s">
        <v>291</v>
      </c>
      <c r="D202" s="163" t="s">
        <v>801</v>
      </c>
      <c r="E202" s="167" t="s">
        <v>292</v>
      </c>
      <c r="F202" s="167" t="s">
        <v>304</v>
      </c>
      <c r="G202" s="165"/>
      <c r="H202" s="165"/>
      <c r="I202" s="165"/>
      <c r="J202" s="165"/>
      <c r="K202" s="167" t="s">
        <v>305</v>
      </c>
      <c r="L202" s="167">
        <v>50</v>
      </c>
      <c r="M202" s="267"/>
      <c r="N202" s="267">
        <f t="shared" si="34"/>
        <v>0</v>
      </c>
      <c r="O202" s="267">
        <f t="shared" si="32"/>
        <v>0</v>
      </c>
      <c r="P202" s="267">
        <f t="shared" si="25"/>
        <v>0</v>
      </c>
      <c r="Q202" s="148"/>
      <c r="R202" s="148"/>
      <c r="S202" s="149"/>
    </row>
    <row r="203" spans="1:19" s="150" customFormat="1" outlineLevel="1">
      <c r="A203" s="372"/>
      <c r="B203" s="238" t="s">
        <v>536</v>
      </c>
      <c r="C203" s="169" t="s">
        <v>291</v>
      </c>
      <c r="D203" s="163" t="s">
        <v>801</v>
      </c>
      <c r="E203" s="167" t="s">
        <v>293</v>
      </c>
      <c r="F203" s="167" t="s">
        <v>304</v>
      </c>
      <c r="G203" s="165"/>
      <c r="H203" s="165"/>
      <c r="I203" s="165"/>
      <c r="J203" s="165"/>
      <c r="K203" s="167" t="s">
        <v>305</v>
      </c>
      <c r="L203" s="167">
        <v>50</v>
      </c>
      <c r="M203" s="267"/>
      <c r="N203" s="267">
        <f t="shared" si="34"/>
        <v>0</v>
      </c>
      <c r="O203" s="267">
        <f t="shared" si="32"/>
        <v>0</v>
      </c>
      <c r="P203" s="267">
        <f t="shared" ref="P203:P260" si="35">N203+O203</f>
        <v>0</v>
      </c>
      <c r="Q203" s="148"/>
      <c r="R203" s="148"/>
      <c r="S203" s="149"/>
    </row>
    <row r="204" spans="1:19" s="150" customFormat="1" outlineLevel="1">
      <c r="A204" s="372"/>
      <c r="B204" s="238" t="s">
        <v>537</v>
      </c>
      <c r="C204" s="169" t="s">
        <v>291</v>
      </c>
      <c r="D204" s="163" t="s">
        <v>801</v>
      </c>
      <c r="E204" s="167" t="s">
        <v>294</v>
      </c>
      <c r="F204" s="167" t="s">
        <v>304</v>
      </c>
      <c r="G204" s="165"/>
      <c r="H204" s="165"/>
      <c r="I204" s="165"/>
      <c r="J204" s="165"/>
      <c r="K204" s="167" t="s">
        <v>305</v>
      </c>
      <c r="L204" s="167">
        <v>10</v>
      </c>
      <c r="M204" s="267"/>
      <c r="N204" s="267">
        <f t="shared" si="34"/>
        <v>0</v>
      </c>
      <c r="O204" s="267">
        <f t="shared" si="32"/>
        <v>0</v>
      </c>
      <c r="P204" s="267">
        <f t="shared" si="35"/>
        <v>0</v>
      </c>
      <c r="Q204" s="148"/>
      <c r="R204" s="148"/>
      <c r="S204" s="149"/>
    </row>
    <row r="205" spans="1:19" s="168" customFormat="1" hidden="1">
      <c r="A205" s="372"/>
      <c r="B205" s="137" t="s">
        <v>359</v>
      </c>
      <c r="C205" s="151" t="s">
        <v>313</v>
      </c>
      <c r="D205" s="151"/>
      <c r="E205" s="152" t="s">
        <v>236</v>
      </c>
      <c r="F205" s="156"/>
      <c r="G205" s="157"/>
      <c r="H205" s="157"/>
      <c r="I205" s="157"/>
      <c r="J205" s="157"/>
      <c r="K205" s="158" t="s">
        <v>160</v>
      </c>
      <c r="L205" s="158">
        <v>1</v>
      </c>
      <c r="M205" s="277"/>
      <c r="N205" s="277">
        <f>SUM(N206:N238)</f>
        <v>0</v>
      </c>
      <c r="O205" s="277">
        <f t="shared" si="32"/>
        <v>0</v>
      </c>
      <c r="P205" s="277">
        <f t="shared" si="35"/>
        <v>0</v>
      </c>
      <c r="Q205" s="159"/>
      <c r="R205" s="159"/>
      <c r="S205" s="160"/>
    </row>
    <row r="206" spans="1:19" s="150" customFormat="1" outlineLevel="1">
      <c r="A206" s="372"/>
      <c r="B206" s="238" t="s">
        <v>538</v>
      </c>
      <c r="C206" s="170" t="s">
        <v>251</v>
      </c>
      <c r="D206" s="163" t="s">
        <v>801</v>
      </c>
      <c r="E206" s="163" t="s">
        <v>252</v>
      </c>
      <c r="F206" s="164" t="s">
        <v>295</v>
      </c>
      <c r="G206" s="165"/>
      <c r="H206" s="165"/>
      <c r="I206" s="165"/>
      <c r="J206" s="165"/>
      <c r="K206" s="166" t="s">
        <v>57</v>
      </c>
      <c r="L206" s="163" t="s">
        <v>41</v>
      </c>
      <c r="M206" s="267"/>
      <c r="N206" s="267">
        <f t="shared" ref="N206:N208" si="36">L206*M206</f>
        <v>0</v>
      </c>
      <c r="O206" s="267">
        <f t="shared" si="32"/>
        <v>0</v>
      </c>
      <c r="P206" s="267">
        <f t="shared" si="35"/>
        <v>0</v>
      </c>
      <c r="Q206" s="148"/>
      <c r="R206" s="148"/>
      <c r="S206" s="149"/>
    </row>
    <row r="207" spans="1:19" s="150" customFormat="1" outlineLevel="1">
      <c r="A207" s="372"/>
      <c r="B207" s="238" t="s">
        <v>539</v>
      </c>
      <c r="C207" s="170" t="s">
        <v>253</v>
      </c>
      <c r="D207" s="163" t="s">
        <v>801</v>
      </c>
      <c r="E207" s="163" t="s">
        <v>254</v>
      </c>
      <c r="F207" s="164" t="s">
        <v>295</v>
      </c>
      <c r="G207" s="165"/>
      <c r="H207" s="165"/>
      <c r="I207" s="165"/>
      <c r="J207" s="165"/>
      <c r="K207" s="166" t="s">
        <v>57</v>
      </c>
      <c r="L207" s="163" t="s">
        <v>164</v>
      </c>
      <c r="M207" s="267"/>
      <c r="N207" s="267">
        <f t="shared" si="36"/>
        <v>0</v>
      </c>
      <c r="O207" s="267">
        <f t="shared" si="32"/>
        <v>0</v>
      </c>
      <c r="P207" s="267">
        <f t="shared" si="35"/>
        <v>0</v>
      </c>
      <c r="Q207" s="148"/>
      <c r="R207" s="148"/>
      <c r="S207" s="149"/>
    </row>
    <row r="208" spans="1:19" s="150" customFormat="1" outlineLevel="1">
      <c r="A208" s="372"/>
      <c r="B208" s="238" t="s">
        <v>540</v>
      </c>
      <c r="C208" s="170" t="s">
        <v>255</v>
      </c>
      <c r="D208" s="163" t="s">
        <v>801</v>
      </c>
      <c r="E208" s="163" t="s">
        <v>256</v>
      </c>
      <c r="F208" s="164" t="s">
        <v>295</v>
      </c>
      <c r="G208" s="165"/>
      <c r="H208" s="165"/>
      <c r="I208" s="165"/>
      <c r="J208" s="165"/>
      <c r="K208" s="166" t="s">
        <v>57</v>
      </c>
      <c r="L208" s="163" t="s">
        <v>163</v>
      </c>
      <c r="M208" s="267"/>
      <c r="N208" s="267">
        <f t="shared" si="36"/>
        <v>0</v>
      </c>
      <c r="O208" s="267">
        <f t="shared" si="32"/>
        <v>0</v>
      </c>
      <c r="P208" s="267">
        <f t="shared" si="35"/>
        <v>0</v>
      </c>
      <c r="Q208" s="148"/>
      <c r="R208" s="148"/>
      <c r="S208" s="149"/>
    </row>
    <row r="209" spans="1:19" s="150" customFormat="1" hidden="1" outlineLevel="1">
      <c r="A209" s="372"/>
      <c r="B209" s="238" t="s">
        <v>541</v>
      </c>
      <c r="C209" s="170" t="s">
        <v>257</v>
      </c>
      <c r="D209" s="170" t="s">
        <v>799</v>
      </c>
      <c r="E209" s="163"/>
      <c r="F209" s="164"/>
      <c r="G209" s="165"/>
      <c r="H209" s="165"/>
      <c r="I209" s="165"/>
      <c r="J209" s="165"/>
      <c r="K209" s="166" t="s">
        <v>78</v>
      </c>
      <c r="L209" s="163">
        <v>1</v>
      </c>
      <c r="M209" s="278"/>
      <c r="N209" s="278"/>
      <c r="O209" s="278">
        <f t="shared" si="32"/>
        <v>0</v>
      </c>
      <c r="P209" s="278">
        <f t="shared" si="35"/>
        <v>0</v>
      </c>
      <c r="Q209" s="148"/>
      <c r="R209" s="148"/>
      <c r="S209" s="149"/>
    </row>
    <row r="210" spans="1:19" s="150" customFormat="1" ht="26" hidden="1" outlineLevel="1">
      <c r="A210" s="372"/>
      <c r="B210" s="238" t="s">
        <v>542</v>
      </c>
      <c r="C210" s="162" t="s">
        <v>802</v>
      </c>
      <c r="D210" s="170" t="s">
        <v>799</v>
      </c>
      <c r="E210" s="163" t="s">
        <v>803</v>
      </c>
      <c r="F210" s="164" t="s">
        <v>296</v>
      </c>
      <c r="G210" s="165"/>
      <c r="H210" s="165"/>
      <c r="I210" s="165"/>
      <c r="J210" s="165"/>
      <c r="K210" s="166" t="s">
        <v>57</v>
      </c>
      <c r="L210" s="163">
        <v>1</v>
      </c>
      <c r="M210" s="267"/>
      <c r="N210" s="267">
        <f t="shared" ref="N210" si="37">L210*M210</f>
        <v>0</v>
      </c>
      <c r="O210" s="267">
        <f t="shared" si="32"/>
        <v>0</v>
      </c>
      <c r="P210" s="267">
        <f t="shared" si="35"/>
        <v>0</v>
      </c>
      <c r="Q210" s="148"/>
      <c r="R210" s="148"/>
      <c r="S210" s="149"/>
    </row>
    <row r="211" spans="1:19" s="150" customFormat="1" hidden="1" outlineLevel="1">
      <c r="A211" s="372"/>
      <c r="B211" s="238" t="s">
        <v>543</v>
      </c>
      <c r="C211" s="162" t="s">
        <v>171</v>
      </c>
      <c r="D211" s="170" t="s">
        <v>799</v>
      </c>
      <c r="E211" s="163" t="s">
        <v>170</v>
      </c>
      <c r="F211" s="164" t="s">
        <v>296</v>
      </c>
      <c r="G211" s="165"/>
      <c r="H211" s="165"/>
      <c r="I211" s="165"/>
      <c r="J211" s="165"/>
      <c r="K211" s="166" t="s">
        <v>57</v>
      </c>
      <c r="L211" s="163">
        <v>3</v>
      </c>
      <c r="M211" s="267"/>
      <c r="N211" s="267">
        <f>L211*M211</f>
        <v>0</v>
      </c>
      <c r="O211" s="267">
        <f t="shared" si="32"/>
        <v>0</v>
      </c>
      <c r="P211" s="267">
        <f t="shared" si="35"/>
        <v>0</v>
      </c>
      <c r="Q211" s="148"/>
      <c r="R211" s="148"/>
      <c r="S211" s="149"/>
    </row>
    <row r="212" spans="1:19" s="150" customFormat="1" hidden="1" outlineLevel="1">
      <c r="A212" s="372"/>
      <c r="B212" s="238" t="s">
        <v>544</v>
      </c>
      <c r="C212" s="170" t="s">
        <v>262</v>
      </c>
      <c r="D212" s="170" t="s">
        <v>799</v>
      </c>
      <c r="E212" s="163"/>
      <c r="F212" s="164"/>
      <c r="G212" s="165"/>
      <c r="H212" s="165"/>
      <c r="I212" s="165"/>
      <c r="J212" s="165"/>
      <c r="K212" s="166" t="s">
        <v>78</v>
      </c>
      <c r="L212" s="163">
        <v>1</v>
      </c>
      <c r="M212" s="278"/>
      <c r="N212" s="278"/>
      <c r="O212" s="278">
        <f t="shared" si="32"/>
        <v>0</v>
      </c>
      <c r="P212" s="278">
        <f t="shared" si="35"/>
        <v>0</v>
      </c>
      <c r="Q212" s="148"/>
      <c r="R212" s="148"/>
      <c r="S212" s="149"/>
    </row>
    <row r="213" spans="1:19" s="150" customFormat="1" ht="26" hidden="1" outlineLevel="1">
      <c r="A213" s="372"/>
      <c r="B213" s="238" t="s">
        <v>545</v>
      </c>
      <c r="C213" s="162" t="s">
        <v>802</v>
      </c>
      <c r="D213" s="170" t="s">
        <v>799</v>
      </c>
      <c r="E213" s="163" t="s">
        <v>803</v>
      </c>
      <c r="F213" s="164" t="s">
        <v>296</v>
      </c>
      <c r="G213" s="165"/>
      <c r="H213" s="165"/>
      <c r="I213" s="165"/>
      <c r="J213" s="165"/>
      <c r="K213" s="166" t="s">
        <v>57</v>
      </c>
      <c r="L213" s="163">
        <v>1</v>
      </c>
      <c r="M213" s="267"/>
      <c r="N213" s="267">
        <f t="shared" ref="N213" si="38">L213*M213</f>
        <v>0</v>
      </c>
      <c r="O213" s="267">
        <f t="shared" si="32"/>
        <v>0</v>
      </c>
      <c r="P213" s="267">
        <f t="shared" si="35"/>
        <v>0</v>
      </c>
      <c r="Q213" s="148"/>
      <c r="R213" s="148"/>
      <c r="S213" s="149"/>
    </row>
    <row r="214" spans="1:19" s="150" customFormat="1" hidden="1" outlineLevel="1">
      <c r="A214" s="372"/>
      <c r="B214" s="238" t="s">
        <v>546</v>
      </c>
      <c r="C214" s="162" t="s">
        <v>171</v>
      </c>
      <c r="D214" s="170" t="s">
        <v>799</v>
      </c>
      <c r="E214" s="163" t="s">
        <v>170</v>
      </c>
      <c r="F214" s="164" t="s">
        <v>296</v>
      </c>
      <c r="G214" s="165"/>
      <c r="H214" s="165"/>
      <c r="I214" s="165"/>
      <c r="J214" s="165"/>
      <c r="K214" s="166" t="s">
        <v>57</v>
      </c>
      <c r="L214" s="163">
        <v>2</v>
      </c>
      <c r="M214" s="267"/>
      <c r="N214" s="267">
        <f>L214*M214</f>
        <v>0</v>
      </c>
      <c r="O214" s="267">
        <f t="shared" si="32"/>
        <v>0</v>
      </c>
      <c r="P214" s="267">
        <f t="shared" si="35"/>
        <v>0</v>
      </c>
      <c r="Q214" s="148"/>
      <c r="R214" s="148"/>
      <c r="S214" s="149"/>
    </row>
    <row r="215" spans="1:19" s="150" customFormat="1" hidden="1" outlineLevel="1">
      <c r="A215" s="372"/>
      <c r="B215" s="238" t="s">
        <v>547</v>
      </c>
      <c r="C215" s="170" t="s">
        <v>263</v>
      </c>
      <c r="D215" s="170" t="s">
        <v>799</v>
      </c>
      <c r="E215" s="163"/>
      <c r="F215" s="164"/>
      <c r="G215" s="165"/>
      <c r="H215" s="165"/>
      <c r="I215" s="165"/>
      <c r="J215" s="165"/>
      <c r="K215" s="166" t="s">
        <v>78</v>
      </c>
      <c r="L215" s="163">
        <v>1</v>
      </c>
      <c r="M215" s="278"/>
      <c r="N215" s="278"/>
      <c r="O215" s="278">
        <f t="shared" si="32"/>
        <v>0</v>
      </c>
      <c r="P215" s="278">
        <f t="shared" si="35"/>
        <v>0</v>
      </c>
      <c r="Q215" s="148"/>
      <c r="R215" s="148"/>
      <c r="S215" s="149"/>
    </row>
    <row r="216" spans="1:19" s="150" customFormat="1" hidden="1" outlineLevel="1">
      <c r="A216" s="372"/>
      <c r="B216" s="238" t="s">
        <v>548</v>
      </c>
      <c r="C216" s="162" t="s">
        <v>264</v>
      </c>
      <c r="D216" s="170" t="s">
        <v>799</v>
      </c>
      <c r="E216" s="163" t="s">
        <v>180</v>
      </c>
      <c r="F216" s="164" t="s">
        <v>296</v>
      </c>
      <c r="G216" s="165"/>
      <c r="H216" s="165"/>
      <c r="I216" s="165"/>
      <c r="J216" s="165"/>
      <c r="K216" s="166" t="s">
        <v>57</v>
      </c>
      <c r="L216" s="163">
        <v>1</v>
      </c>
      <c r="M216" s="267"/>
      <c r="N216" s="267">
        <f t="shared" ref="N216:N218" si="39">L216*M216</f>
        <v>0</v>
      </c>
      <c r="O216" s="267">
        <f t="shared" si="32"/>
        <v>0</v>
      </c>
      <c r="P216" s="267">
        <f t="shared" si="35"/>
        <v>0</v>
      </c>
      <c r="Q216" s="148"/>
      <c r="R216" s="148"/>
      <c r="S216" s="149"/>
    </row>
    <row r="217" spans="1:19" s="150" customFormat="1" hidden="1" outlineLevel="1">
      <c r="A217" s="372"/>
      <c r="B217" s="238" t="s">
        <v>549</v>
      </c>
      <c r="C217" s="162" t="s">
        <v>265</v>
      </c>
      <c r="D217" s="170" t="s">
        <v>799</v>
      </c>
      <c r="E217" s="163" t="s">
        <v>174</v>
      </c>
      <c r="F217" s="164" t="s">
        <v>296</v>
      </c>
      <c r="G217" s="165"/>
      <c r="H217" s="165"/>
      <c r="I217" s="165"/>
      <c r="J217" s="165"/>
      <c r="K217" s="166" t="s">
        <v>57</v>
      </c>
      <c r="L217" s="163">
        <v>1</v>
      </c>
      <c r="M217" s="267"/>
      <c r="N217" s="267">
        <f t="shared" si="39"/>
        <v>0</v>
      </c>
      <c r="O217" s="267">
        <f t="shared" si="32"/>
        <v>0</v>
      </c>
      <c r="P217" s="267">
        <f t="shared" si="35"/>
        <v>0</v>
      </c>
      <c r="Q217" s="148"/>
      <c r="R217" s="148"/>
      <c r="S217" s="149"/>
    </row>
    <row r="218" spans="1:19" s="150" customFormat="1" hidden="1" outlineLevel="1">
      <c r="A218" s="372"/>
      <c r="B218" s="238" t="s">
        <v>550</v>
      </c>
      <c r="C218" s="162" t="s">
        <v>259</v>
      </c>
      <c r="D218" s="170" t="s">
        <v>799</v>
      </c>
      <c r="E218" s="163" t="s">
        <v>173</v>
      </c>
      <c r="F218" s="164" t="s">
        <v>296</v>
      </c>
      <c r="G218" s="165"/>
      <c r="H218" s="165"/>
      <c r="I218" s="165"/>
      <c r="J218" s="165"/>
      <c r="K218" s="166" t="s">
        <v>57</v>
      </c>
      <c r="L218" s="163">
        <v>2</v>
      </c>
      <c r="M218" s="267"/>
      <c r="N218" s="267">
        <f t="shared" si="39"/>
        <v>0</v>
      </c>
      <c r="O218" s="267">
        <f t="shared" si="32"/>
        <v>0</v>
      </c>
      <c r="P218" s="267">
        <f t="shared" si="35"/>
        <v>0</v>
      </c>
      <c r="Q218" s="148"/>
      <c r="R218" s="148"/>
      <c r="S218" s="149"/>
    </row>
    <row r="219" spans="1:19" s="150" customFormat="1" hidden="1" outlineLevel="1">
      <c r="A219" s="372"/>
      <c r="B219" s="238" t="s">
        <v>551</v>
      </c>
      <c r="C219" s="162" t="s">
        <v>171</v>
      </c>
      <c r="D219" s="170" t="s">
        <v>799</v>
      </c>
      <c r="E219" s="163" t="s">
        <v>170</v>
      </c>
      <c r="F219" s="164" t="s">
        <v>296</v>
      </c>
      <c r="G219" s="165"/>
      <c r="H219" s="165"/>
      <c r="I219" s="165"/>
      <c r="J219" s="165"/>
      <c r="K219" s="166" t="s">
        <v>57</v>
      </c>
      <c r="L219" s="163">
        <v>1</v>
      </c>
      <c r="M219" s="267"/>
      <c r="N219" s="267">
        <f>L219*M219</f>
        <v>0</v>
      </c>
      <c r="O219" s="267">
        <f t="shared" si="32"/>
        <v>0</v>
      </c>
      <c r="P219" s="267">
        <f t="shared" si="35"/>
        <v>0</v>
      </c>
      <c r="Q219" s="148"/>
      <c r="R219" s="148"/>
      <c r="S219" s="149"/>
    </row>
    <row r="220" spans="1:19" s="150" customFormat="1" ht="26" hidden="1" outlineLevel="1">
      <c r="A220" s="372"/>
      <c r="B220" s="238" t="s">
        <v>552</v>
      </c>
      <c r="C220" s="170" t="s">
        <v>266</v>
      </c>
      <c r="D220" s="170" t="s">
        <v>799</v>
      </c>
      <c r="E220" s="163" t="s">
        <v>267</v>
      </c>
      <c r="F220" s="167" t="s">
        <v>297</v>
      </c>
      <c r="G220" s="165"/>
      <c r="H220" s="165"/>
      <c r="I220" s="165"/>
      <c r="J220" s="165"/>
      <c r="K220" s="166" t="s">
        <v>57</v>
      </c>
      <c r="L220" s="163">
        <v>2</v>
      </c>
      <c r="M220" s="267"/>
      <c r="N220" s="267">
        <f>L220*M220</f>
        <v>0</v>
      </c>
      <c r="O220" s="267">
        <f t="shared" si="32"/>
        <v>0</v>
      </c>
      <c r="P220" s="267">
        <f t="shared" si="35"/>
        <v>0</v>
      </c>
      <c r="Q220" s="148"/>
      <c r="R220" s="148"/>
      <c r="S220" s="149"/>
    </row>
    <row r="221" spans="1:19" s="150" customFormat="1" ht="26" hidden="1" outlineLevel="1">
      <c r="A221" s="372"/>
      <c r="B221" s="238" t="s">
        <v>553</v>
      </c>
      <c r="C221" s="170" t="s">
        <v>797</v>
      </c>
      <c r="D221" s="170" t="s">
        <v>799</v>
      </c>
      <c r="E221" s="163" t="s">
        <v>798</v>
      </c>
      <c r="F221" s="164" t="s">
        <v>298</v>
      </c>
      <c r="G221" s="165"/>
      <c r="H221" s="165"/>
      <c r="I221" s="165"/>
      <c r="J221" s="165"/>
      <c r="K221" s="166" t="s">
        <v>57</v>
      </c>
      <c r="L221" s="163">
        <v>3</v>
      </c>
      <c r="M221" s="267"/>
      <c r="N221" s="267">
        <f>L221*M221</f>
        <v>0</v>
      </c>
      <c r="O221" s="267">
        <f t="shared" si="32"/>
        <v>0</v>
      </c>
      <c r="P221" s="267">
        <f t="shared" si="35"/>
        <v>0</v>
      </c>
      <c r="Q221" s="148"/>
      <c r="R221" s="148"/>
      <c r="S221" s="149"/>
    </row>
    <row r="222" spans="1:19" s="150" customFormat="1" ht="26" hidden="1" outlineLevel="1">
      <c r="A222" s="372"/>
      <c r="B222" s="238" t="s">
        <v>554</v>
      </c>
      <c r="C222" s="170" t="s">
        <v>268</v>
      </c>
      <c r="D222" s="170" t="s">
        <v>799</v>
      </c>
      <c r="E222" s="163" t="s">
        <v>269</v>
      </c>
      <c r="F222" s="164" t="s">
        <v>299</v>
      </c>
      <c r="G222" s="165"/>
      <c r="H222" s="165"/>
      <c r="I222" s="165"/>
      <c r="J222" s="165"/>
      <c r="K222" s="166" t="s">
        <v>57</v>
      </c>
      <c r="L222" s="163" t="s">
        <v>163</v>
      </c>
      <c r="M222" s="267"/>
      <c r="N222" s="267">
        <f t="shared" ref="N222:N246" si="40">L222*M222</f>
        <v>0</v>
      </c>
      <c r="O222" s="267">
        <f t="shared" si="32"/>
        <v>0</v>
      </c>
      <c r="P222" s="267">
        <f t="shared" si="35"/>
        <v>0</v>
      </c>
      <c r="Q222" s="148"/>
      <c r="R222" s="148"/>
      <c r="S222" s="149"/>
    </row>
    <row r="223" spans="1:19" s="150" customFormat="1" ht="26" hidden="1" outlineLevel="1">
      <c r="A223" s="372"/>
      <c r="B223" s="238" t="s">
        <v>555</v>
      </c>
      <c r="C223" s="170" t="s">
        <v>270</v>
      </c>
      <c r="D223" s="170" t="s">
        <v>799</v>
      </c>
      <c r="E223" s="163" t="s">
        <v>271</v>
      </c>
      <c r="F223" s="164" t="s">
        <v>299</v>
      </c>
      <c r="G223" s="165"/>
      <c r="H223" s="165"/>
      <c r="I223" s="165"/>
      <c r="J223" s="165"/>
      <c r="K223" s="166" t="s">
        <v>57</v>
      </c>
      <c r="L223" s="163" t="s">
        <v>163</v>
      </c>
      <c r="M223" s="267"/>
      <c r="N223" s="267">
        <f t="shared" si="40"/>
        <v>0</v>
      </c>
      <c r="O223" s="267">
        <f t="shared" si="32"/>
        <v>0</v>
      </c>
      <c r="P223" s="267">
        <f t="shared" si="35"/>
        <v>0</v>
      </c>
      <c r="Q223" s="148"/>
      <c r="R223" s="148"/>
      <c r="S223" s="149"/>
    </row>
    <row r="224" spans="1:19" s="150" customFormat="1" hidden="1" outlineLevel="1">
      <c r="A224" s="372"/>
      <c r="B224" s="238" t="s">
        <v>556</v>
      </c>
      <c r="C224" s="170" t="s">
        <v>272</v>
      </c>
      <c r="D224" s="170" t="s">
        <v>799</v>
      </c>
      <c r="E224" s="163" t="s">
        <v>273</v>
      </c>
      <c r="F224" s="164" t="s">
        <v>300</v>
      </c>
      <c r="G224" s="165"/>
      <c r="H224" s="165"/>
      <c r="I224" s="165"/>
      <c r="J224" s="165"/>
      <c r="K224" s="166" t="s">
        <v>57</v>
      </c>
      <c r="L224" s="163" t="s">
        <v>181</v>
      </c>
      <c r="M224" s="267"/>
      <c r="N224" s="267">
        <f t="shared" si="40"/>
        <v>0</v>
      </c>
      <c r="O224" s="267">
        <f t="shared" si="32"/>
        <v>0</v>
      </c>
      <c r="P224" s="267">
        <f t="shared" si="35"/>
        <v>0</v>
      </c>
      <c r="Q224" s="148"/>
      <c r="R224" s="148"/>
      <c r="S224" s="149"/>
    </row>
    <row r="225" spans="1:19" s="150" customFormat="1" outlineLevel="1">
      <c r="A225" s="372"/>
      <c r="B225" s="238" t="s">
        <v>557</v>
      </c>
      <c r="C225" s="170" t="s">
        <v>274</v>
      </c>
      <c r="D225" s="163" t="s">
        <v>801</v>
      </c>
      <c r="E225" s="163" t="s">
        <v>275</v>
      </c>
      <c r="F225" s="164" t="s">
        <v>301</v>
      </c>
      <c r="G225" s="165"/>
      <c r="H225" s="165"/>
      <c r="I225" s="165"/>
      <c r="J225" s="165"/>
      <c r="K225" s="166" t="s">
        <v>57</v>
      </c>
      <c r="L225" s="163" t="s">
        <v>175</v>
      </c>
      <c r="M225" s="267"/>
      <c r="N225" s="267">
        <f t="shared" si="40"/>
        <v>0</v>
      </c>
      <c r="O225" s="267">
        <f t="shared" si="32"/>
        <v>0</v>
      </c>
      <c r="P225" s="267">
        <f t="shared" si="35"/>
        <v>0</v>
      </c>
      <c r="Q225" s="148"/>
      <c r="R225" s="148"/>
      <c r="S225" s="149"/>
    </row>
    <row r="226" spans="1:19" s="150" customFormat="1" outlineLevel="1">
      <c r="A226" s="372"/>
      <c r="B226" s="238" t="s">
        <v>558</v>
      </c>
      <c r="C226" s="170" t="s">
        <v>276</v>
      </c>
      <c r="D226" s="163" t="s">
        <v>801</v>
      </c>
      <c r="E226" s="163" t="s">
        <v>277</v>
      </c>
      <c r="F226" s="164" t="s">
        <v>302</v>
      </c>
      <c r="G226" s="165"/>
      <c r="H226" s="165"/>
      <c r="I226" s="165"/>
      <c r="J226" s="165"/>
      <c r="K226" s="166" t="s">
        <v>57</v>
      </c>
      <c r="L226" s="163">
        <v>5</v>
      </c>
      <c r="M226" s="267"/>
      <c r="N226" s="267">
        <f t="shared" si="40"/>
        <v>0</v>
      </c>
      <c r="O226" s="267">
        <f t="shared" si="32"/>
        <v>0</v>
      </c>
      <c r="P226" s="267">
        <f t="shared" si="35"/>
        <v>0</v>
      </c>
      <c r="Q226" s="148"/>
      <c r="R226" s="148"/>
      <c r="S226" s="149"/>
    </row>
    <row r="227" spans="1:19" s="150" customFormat="1" outlineLevel="1">
      <c r="A227" s="372"/>
      <c r="B227" s="238" t="s">
        <v>559</v>
      </c>
      <c r="C227" s="170" t="s">
        <v>309</v>
      </c>
      <c r="D227" s="163" t="s">
        <v>801</v>
      </c>
      <c r="E227" s="163" t="s">
        <v>310</v>
      </c>
      <c r="F227" s="164" t="s">
        <v>302</v>
      </c>
      <c r="G227" s="165"/>
      <c r="H227" s="165"/>
      <c r="I227" s="165"/>
      <c r="J227" s="165"/>
      <c r="K227" s="166" t="s">
        <v>57</v>
      </c>
      <c r="L227" s="163">
        <v>1</v>
      </c>
      <c r="M227" s="267"/>
      <c r="N227" s="267">
        <f t="shared" si="40"/>
        <v>0</v>
      </c>
      <c r="O227" s="267">
        <f t="shared" si="32"/>
        <v>0</v>
      </c>
      <c r="P227" s="267">
        <f t="shared" si="35"/>
        <v>0</v>
      </c>
      <c r="Q227" s="148"/>
      <c r="R227" s="148"/>
      <c r="S227" s="149"/>
    </row>
    <row r="228" spans="1:19" s="150" customFormat="1" ht="26" outlineLevel="1">
      <c r="A228" s="372"/>
      <c r="B228" s="238" t="s">
        <v>560</v>
      </c>
      <c r="C228" s="170" t="s">
        <v>280</v>
      </c>
      <c r="D228" s="163" t="s">
        <v>801</v>
      </c>
      <c r="E228" s="163" t="s">
        <v>281</v>
      </c>
      <c r="F228" s="164" t="s">
        <v>302</v>
      </c>
      <c r="G228" s="165"/>
      <c r="H228" s="165"/>
      <c r="I228" s="165"/>
      <c r="J228" s="165"/>
      <c r="K228" s="166" t="s">
        <v>57</v>
      </c>
      <c r="L228" s="163">
        <v>30</v>
      </c>
      <c r="M228" s="267"/>
      <c r="N228" s="267">
        <f t="shared" si="40"/>
        <v>0</v>
      </c>
      <c r="O228" s="267">
        <f t="shared" si="32"/>
        <v>0</v>
      </c>
      <c r="P228" s="267">
        <f t="shared" si="35"/>
        <v>0</v>
      </c>
      <c r="Q228" s="148"/>
      <c r="R228" s="148"/>
      <c r="S228" s="149"/>
    </row>
    <row r="229" spans="1:19" s="150" customFormat="1" outlineLevel="1">
      <c r="A229" s="372"/>
      <c r="B229" s="238" t="s">
        <v>561</v>
      </c>
      <c r="C229" s="170" t="s">
        <v>282</v>
      </c>
      <c r="D229" s="163" t="s">
        <v>801</v>
      </c>
      <c r="E229" s="163" t="s">
        <v>283</v>
      </c>
      <c r="F229" s="164" t="s">
        <v>303</v>
      </c>
      <c r="G229" s="165"/>
      <c r="H229" s="165"/>
      <c r="I229" s="165"/>
      <c r="J229" s="165"/>
      <c r="K229" s="166" t="s">
        <v>84</v>
      </c>
      <c r="L229" s="163" t="s">
        <v>178</v>
      </c>
      <c r="M229" s="267"/>
      <c r="N229" s="267">
        <f t="shared" si="40"/>
        <v>0</v>
      </c>
      <c r="O229" s="267">
        <f t="shared" si="32"/>
        <v>0</v>
      </c>
      <c r="P229" s="267">
        <f t="shared" si="35"/>
        <v>0</v>
      </c>
      <c r="Q229" s="148"/>
      <c r="R229" s="148"/>
      <c r="S229" s="149"/>
    </row>
    <row r="230" spans="1:19" s="150" customFormat="1" outlineLevel="1">
      <c r="A230" s="372"/>
      <c r="B230" s="238" t="s">
        <v>562</v>
      </c>
      <c r="C230" s="170" t="s">
        <v>282</v>
      </c>
      <c r="D230" s="163" t="s">
        <v>801</v>
      </c>
      <c r="E230" s="163" t="s">
        <v>284</v>
      </c>
      <c r="F230" s="164" t="s">
        <v>303</v>
      </c>
      <c r="G230" s="165"/>
      <c r="H230" s="165"/>
      <c r="I230" s="165"/>
      <c r="J230" s="165"/>
      <c r="K230" s="166" t="s">
        <v>84</v>
      </c>
      <c r="L230" s="163" t="s">
        <v>178</v>
      </c>
      <c r="M230" s="267"/>
      <c r="N230" s="267">
        <f t="shared" si="40"/>
        <v>0</v>
      </c>
      <c r="O230" s="267">
        <f t="shared" si="32"/>
        <v>0</v>
      </c>
      <c r="P230" s="267">
        <f t="shared" si="35"/>
        <v>0</v>
      </c>
      <c r="Q230" s="148"/>
      <c r="R230" s="148"/>
      <c r="S230" s="149"/>
    </row>
    <row r="231" spans="1:19" s="150" customFormat="1" outlineLevel="1">
      <c r="A231" s="372"/>
      <c r="B231" s="238" t="s">
        <v>563</v>
      </c>
      <c r="C231" s="170" t="s">
        <v>282</v>
      </c>
      <c r="D231" s="163" t="s">
        <v>801</v>
      </c>
      <c r="E231" s="163" t="s">
        <v>285</v>
      </c>
      <c r="F231" s="164" t="s">
        <v>303</v>
      </c>
      <c r="G231" s="165"/>
      <c r="H231" s="165"/>
      <c r="I231" s="165"/>
      <c r="J231" s="165"/>
      <c r="K231" s="166" t="s">
        <v>84</v>
      </c>
      <c r="L231" s="163" t="s">
        <v>178</v>
      </c>
      <c r="M231" s="267"/>
      <c r="N231" s="267">
        <f t="shared" si="40"/>
        <v>0</v>
      </c>
      <c r="O231" s="267">
        <f t="shared" si="32"/>
        <v>0</v>
      </c>
      <c r="P231" s="267">
        <f t="shared" si="35"/>
        <v>0</v>
      </c>
      <c r="Q231" s="148"/>
      <c r="R231" s="148"/>
      <c r="S231" s="149"/>
    </row>
    <row r="232" spans="1:19" s="150" customFormat="1" outlineLevel="1">
      <c r="A232" s="372"/>
      <c r="B232" s="238" t="s">
        <v>564</v>
      </c>
      <c r="C232" s="170" t="s">
        <v>282</v>
      </c>
      <c r="D232" s="163" t="s">
        <v>801</v>
      </c>
      <c r="E232" s="163" t="s">
        <v>286</v>
      </c>
      <c r="F232" s="164" t="s">
        <v>303</v>
      </c>
      <c r="G232" s="165"/>
      <c r="H232" s="165"/>
      <c r="I232" s="165"/>
      <c r="J232" s="165"/>
      <c r="K232" s="166" t="s">
        <v>84</v>
      </c>
      <c r="L232" s="163" t="s">
        <v>178</v>
      </c>
      <c r="M232" s="267"/>
      <c r="N232" s="267">
        <f t="shared" si="40"/>
        <v>0</v>
      </c>
      <c r="O232" s="267">
        <f t="shared" si="32"/>
        <v>0</v>
      </c>
      <c r="P232" s="267">
        <f t="shared" si="35"/>
        <v>0</v>
      </c>
      <c r="Q232" s="148"/>
      <c r="R232" s="148"/>
      <c r="S232" s="149"/>
    </row>
    <row r="233" spans="1:19" s="150" customFormat="1" ht="26" outlineLevel="1">
      <c r="A233" s="372"/>
      <c r="B233" s="238" t="s">
        <v>565</v>
      </c>
      <c r="C233" s="170" t="s">
        <v>282</v>
      </c>
      <c r="D233" s="163" t="s">
        <v>801</v>
      </c>
      <c r="E233" s="163" t="s">
        <v>287</v>
      </c>
      <c r="F233" s="164" t="s">
        <v>303</v>
      </c>
      <c r="G233" s="165"/>
      <c r="H233" s="165"/>
      <c r="I233" s="165"/>
      <c r="J233" s="165"/>
      <c r="K233" s="166" t="s">
        <v>84</v>
      </c>
      <c r="L233" s="163" t="s">
        <v>176</v>
      </c>
      <c r="M233" s="267"/>
      <c r="N233" s="267">
        <f t="shared" si="40"/>
        <v>0</v>
      </c>
      <c r="O233" s="267">
        <f t="shared" si="32"/>
        <v>0</v>
      </c>
      <c r="P233" s="267">
        <f t="shared" si="35"/>
        <v>0</v>
      </c>
      <c r="Q233" s="148"/>
      <c r="R233" s="148"/>
      <c r="S233" s="149"/>
    </row>
    <row r="234" spans="1:19" s="150" customFormat="1" ht="26" outlineLevel="1">
      <c r="A234" s="372"/>
      <c r="B234" s="238" t="s">
        <v>566</v>
      </c>
      <c r="C234" s="170" t="s">
        <v>282</v>
      </c>
      <c r="D234" s="163" t="s">
        <v>801</v>
      </c>
      <c r="E234" s="163" t="s">
        <v>288</v>
      </c>
      <c r="F234" s="164" t="s">
        <v>303</v>
      </c>
      <c r="G234" s="165"/>
      <c r="H234" s="165"/>
      <c r="I234" s="165"/>
      <c r="J234" s="165"/>
      <c r="K234" s="166" t="s">
        <v>84</v>
      </c>
      <c r="L234" s="163" t="s">
        <v>168</v>
      </c>
      <c r="M234" s="267"/>
      <c r="N234" s="267">
        <f t="shared" si="40"/>
        <v>0</v>
      </c>
      <c r="O234" s="267">
        <f t="shared" si="32"/>
        <v>0</v>
      </c>
      <c r="P234" s="267">
        <f t="shared" si="35"/>
        <v>0</v>
      </c>
      <c r="Q234" s="148"/>
      <c r="R234" s="148"/>
      <c r="S234" s="149"/>
    </row>
    <row r="235" spans="1:19" s="150" customFormat="1" outlineLevel="1">
      <c r="A235" s="372"/>
      <c r="B235" s="238" t="s">
        <v>567</v>
      </c>
      <c r="C235" s="170" t="s">
        <v>289</v>
      </c>
      <c r="D235" s="163" t="s">
        <v>801</v>
      </c>
      <c r="E235" s="163" t="s">
        <v>290</v>
      </c>
      <c r="F235" s="164" t="s">
        <v>304</v>
      </c>
      <c r="G235" s="165"/>
      <c r="H235" s="165"/>
      <c r="I235" s="165"/>
      <c r="J235" s="165"/>
      <c r="K235" s="166" t="s">
        <v>305</v>
      </c>
      <c r="L235" s="163">
        <v>10</v>
      </c>
      <c r="M235" s="267"/>
      <c r="N235" s="267">
        <f t="shared" si="40"/>
        <v>0</v>
      </c>
      <c r="O235" s="267">
        <f t="shared" si="32"/>
        <v>0</v>
      </c>
      <c r="P235" s="267">
        <f t="shared" si="35"/>
        <v>0</v>
      </c>
      <c r="Q235" s="148"/>
      <c r="R235" s="148"/>
      <c r="S235" s="149"/>
    </row>
    <row r="236" spans="1:19" s="150" customFormat="1" outlineLevel="1">
      <c r="A236" s="372"/>
      <c r="B236" s="238" t="s">
        <v>568</v>
      </c>
      <c r="C236" s="170" t="s">
        <v>291</v>
      </c>
      <c r="D236" s="163" t="s">
        <v>801</v>
      </c>
      <c r="E236" s="163" t="s">
        <v>292</v>
      </c>
      <c r="F236" s="164" t="s">
        <v>304</v>
      </c>
      <c r="G236" s="165"/>
      <c r="H236" s="165"/>
      <c r="I236" s="165"/>
      <c r="J236" s="165"/>
      <c r="K236" s="166" t="s">
        <v>305</v>
      </c>
      <c r="L236" s="163">
        <v>50</v>
      </c>
      <c r="M236" s="267"/>
      <c r="N236" s="267">
        <f t="shared" si="40"/>
        <v>0</v>
      </c>
      <c r="O236" s="267">
        <f t="shared" si="32"/>
        <v>0</v>
      </c>
      <c r="P236" s="267">
        <f t="shared" si="35"/>
        <v>0</v>
      </c>
      <c r="Q236" s="148"/>
      <c r="R236" s="148"/>
      <c r="S236" s="149"/>
    </row>
    <row r="237" spans="1:19" s="150" customFormat="1" outlineLevel="1">
      <c r="A237" s="372"/>
      <c r="B237" s="238" t="s">
        <v>569</v>
      </c>
      <c r="C237" s="170" t="s">
        <v>291</v>
      </c>
      <c r="D237" s="163" t="s">
        <v>801</v>
      </c>
      <c r="E237" s="163" t="s">
        <v>293</v>
      </c>
      <c r="F237" s="164" t="s">
        <v>304</v>
      </c>
      <c r="G237" s="165"/>
      <c r="H237" s="165"/>
      <c r="I237" s="165"/>
      <c r="J237" s="165"/>
      <c r="K237" s="166" t="s">
        <v>305</v>
      </c>
      <c r="L237" s="163">
        <v>50</v>
      </c>
      <c r="M237" s="267"/>
      <c r="N237" s="267">
        <f t="shared" si="40"/>
        <v>0</v>
      </c>
      <c r="O237" s="267">
        <f t="shared" si="32"/>
        <v>0</v>
      </c>
      <c r="P237" s="267">
        <f t="shared" si="35"/>
        <v>0</v>
      </c>
      <c r="Q237" s="148"/>
      <c r="R237" s="148"/>
      <c r="S237" s="149"/>
    </row>
    <row r="238" spans="1:19" s="150" customFormat="1" outlineLevel="1">
      <c r="A238" s="372"/>
      <c r="B238" s="238" t="s">
        <v>570</v>
      </c>
      <c r="C238" s="170" t="s">
        <v>291</v>
      </c>
      <c r="D238" s="163" t="s">
        <v>801</v>
      </c>
      <c r="E238" s="163" t="s">
        <v>294</v>
      </c>
      <c r="F238" s="164" t="s">
        <v>304</v>
      </c>
      <c r="G238" s="165"/>
      <c r="H238" s="165"/>
      <c r="I238" s="165"/>
      <c r="J238" s="165"/>
      <c r="K238" s="166" t="s">
        <v>305</v>
      </c>
      <c r="L238" s="163">
        <v>10</v>
      </c>
      <c r="M238" s="267"/>
      <c r="N238" s="267">
        <f t="shared" si="40"/>
        <v>0</v>
      </c>
      <c r="O238" s="267">
        <f t="shared" ref="O238:O295" si="41">N238*0.22</f>
        <v>0</v>
      </c>
      <c r="P238" s="267">
        <f t="shared" si="35"/>
        <v>0</v>
      </c>
      <c r="Q238" s="148"/>
      <c r="R238" s="148"/>
      <c r="S238" s="149"/>
    </row>
    <row r="239" spans="1:19" s="168" customFormat="1" hidden="1">
      <c r="A239" s="372"/>
      <c r="B239" s="137" t="s">
        <v>360</v>
      </c>
      <c r="C239" s="151" t="s">
        <v>314</v>
      </c>
      <c r="D239" s="151"/>
      <c r="E239" s="152" t="s">
        <v>237</v>
      </c>
      <c r="F239" s="156"/>
      <c r="G239" s="157"/>
      <c r="H239" s="157"/>
      <c r="I239" s="157"/>
      <c r="J239" s="157"/>
      <c r="K239" s="158" t="s">
        <v>160</v>
      </c>
      <c r="L239" s="158">
        <v>1</v>
      </c>
      <c r="M239" s="277"/>
      <c r="N239" s="277">
        <f>SUM(N240:N276)</f>
        <v>0</v>
      </c>
      <c r="O239" s="277">
        <f t="shared" si="41"/>
        <v>0</v>
      </c>
      <c r="P239" s="277">
        <f t="shared" si="35"/>
        <v>0</v>
      </c>
      <c r="Q239" s="159"/>
      <c r="R239" s="159"/>
      <c r="S239" s="160"/>
    </row>
    <row r="240" spans="1:19" s="150" customFormat="1" outlineLevel="1">
      <c r="A240" s="372"/>
      <c r="B240" s="238" t="s">
        <v>571</v>
      </c>
      <c r="C240" s="170" t="s">
        <v>251</v>
      </c>
      <c r="D240" s="163" t="s">
        <v>801</v>
      </c>
      <c r="E240" s="163" t="s">
        <v>252</v>
      </c>
      <c r="F240" s="164" t="s">
        <v>295</v>
      </c>
      <c r="G240" s="165"/>
      <c r="H240" s="165"/>
      <c r="I240" s="165"/>
      <c r="J240" s="165"/>
      <c r="K240" s="166" t="s">
        <v>57</v>
      </c>
      <c r="L240" s="163" t="s">
        <v>41</v>
      </c>
      <c r="M240" s="267"/>
      <c r="N240" s="267">
        <f t="shared" si="40"/>
        <v>0</v>
      </c>
      <c r="O240" s="267">
        <f t="shared" si="41"/>
        <v>0</v>
      </c>
      <c r="P240" s="267">
        <f t="shared" si="35"/>
        <v>0</v>
      </c>
      <c r="Q240" s="148"/>
      <c r="R240" s="148"/>
      <c r="S240" s="149"/>
    </row>
    <row r="241" spans="1:19" s="150" customFormat="1" outlineLevel="1">
      <c r="A241" s="372"/>
      <c r="B241" s="238" t="s">
        <v>572</v>
      </c>
      <c r="C241" s="170" t="s">
        <v>253</v>
      </c>
      <c r="D241" s="163" t="s">
        <v>801</v>
      </c>
      <c r="E241" s="163" t="s">
        <v>254</v>
      </c>
      <c r="F241" s="164" t="s">
        <v>295</v>
      </c>
      <c r="G241" s="165"/>
      <c r="H241" s="165"/>
      <c r="I241" s="165"/>
      <c r="J241" s="165"/>
      <c r="K241" s="166" t="s">
        <v>57</v>
      </c>
      <c r="L241" s="163" t="s">
        <v>164</v>
      </c>
      <c r="M241" s="267"/>
      <c r="N241" s="267">
        <f t="shared" si="40"/>
        <v>0</v>
      </c>
      <c r="O241" s="267">
        <f t="shared" si="41"/>
        <v>0</v>
      </c>
      <c r="P241" s="267">
        <f t="shared" si="35"/>
        <v>0</v>
      </c>
      <c r="Q241" s="148"/>
      <c r="R241" s="148"/>
      <c r="S241" s="149"/>
    </row>
    <row r="242" spans="1:19" s="150" customFormat="1" outlineLevel="1">
      <c r="A242" s="372"/>
      <c r="B242" s="238" t="s">
        <v>573</v>
      </c>
      <c r="C242" s="170" t="s">
        <v>255</v>
      </c>
      <c r="D242" s="163" t="s">
        <v>801</v>
      </c>
      <c r="E242" s="163" t="s">
        <v>256</v>
      </c>
      <c r="F242" s="164" t="s">
        <v>295</v>
      </c>
      <c r="G242" s="165"/>
      <c r="H242" s="165"/>
      <c r="I242" s="165"/>
      <c r="J242" s="165"/>
      <c r="K242" s="166" t="s">
        <v>57</v>
      </c>
      <c r="L242" s="163" t="s">
        <v>163</v>
      </c>
      <c r="M242" s="267"/>
      <c r="N242" s="267">
        <f t="shared" si="40"/>
        <v>0</v>
      </c>
      <c r="O242" s="267">
        <f t="shared" si="41"/>
        <v>0</v>
      </c>
      <c r="P242" s="267">
        <f t="shared" si="35"/>
        <v>0</v>
      </c>
      <c r="Q242" s="148"/>
      <c r="R242" s="148"/>
      <c r="S242" s="149"/>
    </row>
    <row r="243" spans="1:19" s="150" customFormat="1" hidden="1" outlineLevel="1">
      <c r="A243" s="372"/>
      <c r="B243" s="238" t="s">
        <v>574</v>
      </c>
      <c r="C243" s="170" t="s">
        <v>257</v>
      </c>
      <c r="D243" s="170" t="s">
        <v>799</v>
      </c>
      <c r="E243" s="163"/>
      <c r="F243" s="164"/>
      <c r="G243" s="165"/>
      <c r="H243" s="165"/>
      <c r="I243" s="165"/>
      <c r="J243" s="165"/>
      <c r="K243" s="166" t="s">
        <v>78</v>
      </c>
      <c r="L243" s="163">
        <v>1</v>
      </c>
      <c r="M243" s="278"/>
      <c r="N243" s="278"/>
      <c r="O243" s="278">
        <f t="shared" si="41"/>
        <v>0</v>
      </c>
      <c r="P243" s="278">
        <f t="shared" si="35"/>
        <v>0</v>
      </c>
      <c r="Q243" s="148"/>
      <c r="R243" s="148"/>
      <c r="S243" s="149"/>
    </row>
    <row r="244" spans="1:19" s="150" customFormat="1" ht="26" hidden="1" outlineLevel="1">
      <c r="A244" s="372"/>
      <c r="B244" s="238" t="s">
        <v>575</v>
      </c>
      <c r="C244" s="162" t="s">
        <v>802</v>
      </c>
      <c r="D244" s="170" t="s">
        <v>799</v>
      </c>
      <c r="E244" s="163" t="s">
        <v>803</v>
      </c>
      <c r="F244" s="164" t="s">
        <v>296</v>
      </c>
      <c r="G244" s="165"/>
      <c r="H244" s="165"/>
      <c r="I244" s="165"/>
      <c r="J244" s="165"/>
      <c r="K244" s="166" t="s">
        <v>57</v>
      </c>
      <c r="L244" s="163">
        <v>1</v>
      </c>
      <c r="M244" s="267"/>
      <c r="N244" s="267">
        <f t="shared" si="40"/>
        <v>0</v>
      </c>
      <c r="O244" s="267">
        <f t="shared" si="41"/>
        <v>0</v>
      </c>
      <c r="P244" s="267">
        <f t="shared" si="35"/>
        <v>0</v>
      </c>
      <c r="Q244" s="148"/>
      <c r="R244" s="148"/>
      <c r="S244" s="149"/>
    </row>
    <row r="245" spans="1:19" s="150" customFormat="1" hidden="1" outlineLevel="1">
      <c r="A245" s="372"/>
      <c r="B245" s="238" t="s">
        <v>576</v>
      </c>
      <c r="C245" s="162" t="s">
        <v>259</v>
      </c>
      <c r="D245" s="170" t="s">
        <v>799</v>
      </c>
      <c r="E245" s="163" t="s">
        <v>173</v>
      </c>
      <c r="F245" s="164" t="s">
        <v>296</v>
      </c>
      <c r="G245" s="165"/>
      <c r="H245" s="165"/>
      <c r="I245" s="165"/>
      <c r="J245" s="165"/>
      <c r="K245" s="166" t="s">
        <v>57</v>
      </c>
      <c r="L245" s="163">
        <v>2</v>
      </c>
      <c r="M245" s="267"/>
      <c r="N245" s="267">
        <f t="shared" si="40"/>
        <v>0</v>
      </c>
      <c r="O245" s="267">
        <f t="shared" si="41"/>
        <v>0</v>
      </c>
      <c r="P245" s="267">
        <f t="shared" si="35"/>
        <v>0</v>
      </c>
      <c r="Q245" s="148"/>
      <c r="R245" s="148"/>
      <c r="S245" s="149"/>
    </row>
    <row r="246" spans="1:19" s="150" customFormat="1" hidden="1" outlineLevel="1">
      <c r="A246" s="372"/>
      <c r="B246" s="238" t="s">
        <v>577</v>
      </c>
      <c r="C246" s="162" t="s">
        <v>260</v>
      </c>
      <c r="D246" s="170" t="s">
        <v>799</v>
      </c>
      <c r="E246" s="163" t="s">
        <v>172</v>
      </c>
      <c r="F246" s="164" t="s">
        <v>296</v>
      </c>
      <c r="G246" s="165"/>
      <c r="H246" s="165"/>
      <c r="I246" s="165"/>
      <c r="J246" s="165"/>
      <c r="K246" s="166" t="s">
        <v>57</v>
      </c>
      <c r="L246" s="163">
        <v>1</v>
      </c>
      <c r="M246" s="267"/>
      <c r="N246" s="267">
        <f t="shared" si="40"/>
        <v>0</v>
      </c>
      <c r="O246" s="267">
        <f t="shared" si="41"/>
        <v>0</v>
      </c>
      <c r="P246" s="267">
        <f t="shared" si="35"/>
        <v>0</v>
      </c>
      <c r="Q246" s="148"/>
      <c r="R246" s="148"/>
      <c r="S246" s="149"/>
    </row>
    <row r="247" spans="1:19" s="150" customFormat="1" hidden="1" outlineLevel="1">
      <c r="A247" s="372"/>
      <c r="B247" s="238" t="s">
        <v>578</v>
      </c>
      <c r="C247" s="162" t="s">
        <v>171</v>
      </c>
      <c r="D247" s="170" t="s">
        <v>799</v>
      </c>
      <c r="E247" s="163" t="s">
        <v>170</v>
      </c>
      <c r="F247" s="164" t="s">
        <v>296</v>
      </c>
      <c r="G247" s="165"/>
      <c r="H247" s="165"/>
      <c r="I247" s="165"/>
      <c r="J247" s="165"/>
      <c r="K247" s="166" t="s">
        <v>57</v>
      </c>
      <c r="L247" s="163">
        <v>2</v>
      </c>
      <c r="M247" s="267"/>
      <c r="N247" s="267">
        <f>L247*M247</f>
        <v>0</v>
      </c>
      <c r="O247" s="267">
        <f t="shared" si="41"/>
        <v>0</v>
      </c>
      <c r="P247" s="267">
        <f t="shared" si="35"/>
        <v>0</v>
      </c>
      <c r="Q247" s="148"/>
      <c r="R247" s="148"/>
      <c r="S247" s="149"/>
    </row>
    <row r="248" spans="1:19" s="150" customFormat="1" hidden="1" outlineLevel="1">
      <c r="A248" s="372"/>
      <c r="B248" s="238" t="s">
        <v>579</v>
      </c>
      <c r="C248" s="170" t="s">
        <v>262</v>
      </c>
      <c r="D248" s="170" t="s">
        <v>799</v>
      </c>
      <c r="E248" s="163"/>
      <c r="F248" s="164"/>
      <c r="G248" s="165"/>
      <c r="H248" s="165"/>
      <c r="I248" s="165"/>
      <c r="J248" s="165"/>
      <c r="K248" s="166" t="s">
        <v>78</v>
      </c>
      <c r="L248" s="163">
        <v>1</v>
      </c>
      <c r="M248" s="278"/>
      <c r="N248" s="278"/>
      <c r="O248" s="278">
        <f t="shared" si="41"/>
        <v>0</v>
      </c>
      <c r="P248" s="278">
        <f t="shared" si="35"/>
        <v>0</v>
      </c>
      <c r="Q248" s="148"/>
      <c r="R248" s="148"/>
      <c r="S248" s="149"/>
    </row>
    <row r="249" spans="1:19" s="150" customFormat="1" ht="26" hidden="1" outlineLevel="1">
      <c r="A249" s="372"/>
      <c r="B249" s="238" t="s">
        <v>580</v>
      </c>
      <c r="C249" s="162" t="s">
        <v>802</v>
      </c>
      <c r="D249" s="170" t="s">
        <v>799</v>
      </c>
      <c r="E249" s="163" t="s">
        <v>803</v>
      </c>
      <c r="F249" s="164" t="s">
        <v>296</v>
      </c>
      <c r="G249" s="165"/>
      <c r="H249" s="165"/>
      <c r="I249" s="165"/>
      <c r="J249" s="165"/>
      <c r="K249" s="166" t="s">
        <v>57</v>
      </c>
      <c r="L249" s="163">
        <v>1</v>
      </c>
      <c r="M249" s="267"/>
      <c r="N249" s="267">
        <f t="shared" ref="N249" si="42">L249*M249</f>
        <v>0</v>
      </c>
      <c r="O249" s="267">
        <f t="shared" si="41"/>
        <v>0</v>
      </c>
      <c r="P249" s="267">
        <f t="shared" si="35"/>
        <v>0</v>
      </c>
      <c r="Q249" s="148"/>
      <c r="R249" s="148"/>
      <c r="S249" s="149"/>
    </row>
    <row r="250" spans="1:19" s="150" customFormat="1" hidden="1" outlineLevel="1">
      <c r="A250" s="372"/>
      <c r="B250" s="238" t="s">
        <v>581</v>
      </c>
      <c r="C250" s="162" t="s">
        <v>171</v>
      </c>
      <c r="D250" s="170" t="s">
        <v>799</v>
      </c>
      <c r="E250" s="163" t="s">
        <v>170</v>
      </c>
      <c r="F250" s="164" t="s">
        <v>296</v>
      </c>
      <c r="G250" s="165"/>
      <c r="H250" s="165"/>
      <c r="I250" s="165"/>
      <c r="J250" s="165"/>
      <c r="K250" s="166" t="s">
        <v>57</v>
      </c>
      <c r="L250" s="163">
        <v>3</v>
      </c>
      <c r="M250" s="267"/>
      <c r="N250" s="267">
        <f>L250*M250</f>
        <v>0</v>
      </c>
      <c r="O250" s="267">
        <f t="shared" si="41"/>
        <v>0</v>
      </c>
      <c r="P250" s="267">
        <f t="shared" si="35"/>
        <v>0</v>
      </c>
      <c r="Q250" s="148"/>
      <c r="R250" s="148"/>
      <c r="S250" s="149"/>
    </row>
    <row r="251" spans="1:19" s="150" customFormat="1" hidden="1" outlineLevel="1">
      <c r="A251" s="372"/>
      <c r="B251" s="238" t="s">
        <v>582</v>
      </c>
      <c r="C251" s="162" t="s">
        <v>182</v>
      </c>
      <c r="D251" s="170" t="s">
        <v>799</v>
      </c>
      <c r="E251" s="163" t="s">
        <v>261</v>
      </c>
      <c r="F251" s="164" t="s">
        <v>296</v>
      </c>
      <c r="G251" s="165"/>
      <c r="H251" s="165"/>
      <c r="I251" s="165"/>
      <c r="J251" s="165"/>
      <c r="K251" s="166" t="s">
        <v>57</v>
      </c>
      <c r="L251" s="163">
        <v>4</v>
      </c>
      <c r="M251" s="267"/>
      <c r="N251" s="267">
        <f t="shared" ref="N251" si="43">L251*M251</f>
        <v>0</v>
      </c>
      <c r="O251" s="267">
        <f t="shared" si="41"/>
        <v>0</v>
      </c>
      <c r="P251" s="267">
        <f t="shared" si="35"/>
        <v>0</v>
      </c>
      <c r="Q251" s="148"/>
      <c r="R251" s="148"/>
      <c r="S251" s="149"/>
    </row>
    <row r="252" spans="1:19" s="150" customFormat="1" hidden="1" outlineLevel="1">
      <c r="A252" s="372"/>
      <c r="B252" s="238" t="s">
        <v>583</v>
      </c>
      <c r="C252" s="170" t="s">
        <v>263</v>
      </c>
      <c r="D252" s="170" t="s">
        <v>799</v>
      </c>
      <c r="E252" s="163"/>
      <c r="F252" s="164"/>
      <c r="G252" s="165"/>
      <c r="H252" s="165"/>
      <c r="I252" s="165"/>
      <c r="J252" s="165"/>
      <c r="K252" s="166" t="s">
        <v>78</v>
      </c>
      <c r="L252" s="163">
        <v>1</v>
      </c>
      <c r="M252" s="278"/>
      <c r="N252" s="278"/>
      <c r="O252" s="278">
        <f t="shared" si="41"/>
        <v>0</v>
      </c>
      <c r="P252" s="278">
        <f t="shared" si="35"/>
        <v>0</v>
      </c>
      <c r="Q252" s="148"/>
      <c r="R252" s="148"/>
      <c r="S252" s="149"/>
    </row>
    <row r="253" spans="1:19" s="150" customFormat="1" hidden="1" outlineLevel="1">
      <c r="A253" s="372"/>
      <c r="B253" s="238" t="s">
        <v>584</v>
      </c>
      <c r="C253" s="162" t="s">
        <v>264</v>
      </c>
      <c r="D253" s="170" t="s">
        <v>799</v>
      </c>
      <c r="E253" s="163" t="s">
        <v>180</v>
      </c>
      <c r="F253" s="164" t="s">
        <v>296</v>
      </c>
      <c r="G253" s="165"/>
      <c r="H253" s="165"/>
      <c r="I253" s="165"/>
      <c r="J253" s="165"/>
      <c r="K253" s="166" t="s">
        <v>57</v>
      </c>
      <c r="L253" s="163">
        <v>1</v>
      </c>
      <c r="M253" s="267"/>
      <c r="N253" s="267">
        <f t="shared" ref="N253:N255" si="44">L253*M253</f>
        <v>0</v>
      </c>
      <c r="O253" s="267">
        <f t="shared" si="41"/>
        <v>0</v>
      </c>
      <c r="P253" s="267">
        <f t="shared" si="35"/>
        <v>0</v>
      </c>
      <c r="Q253" s="148"/>
      <c r="R253" s="148"/>
      <c r="S253" s="149"/>
    </row>
    <row r="254" spans="1:19" s="150" customFormat="1" hidden="1" outlineLevel="1">
      <c r="A254" s="372"/>
      <c r="B254" s="238" t="s">
        <v>585</v>
      </c>
      <c r="C254" s="162" t="s">
        <v>265</v>
      </c>
      <c r="D254" s="170" t="s">
        <v>799</v>
      </c>
      <c r="E254" s="163" t="s">
        <v>174</v>
      </c>
      <c r="F254" s="164" t="s">
        <v>296</v>
      </c>
      <c r="G254" s="165"/>
      <c r="H254" s="165"/>
      <c r="I254" s="165"/>
      <c r="J254" s="165"/>
      <c r="K254" s="166" t="s">
        <v>57</v>
      </c>
      <c r="L254" s="163">
        <v>1</v>
      </c>
      <c r="M254" s="267"/>
      <c r="N254" s="267">
        <f t="shared" si="44"/>
        <v>0</v>
      </c>
      <c r="O254" s="267">
        <f t="shared" si="41"/>
        <v>0</v>
      </c>
      <c r="P254" s="267">
        <f t="shared" si="35"/>
        <v>0</v>
      </c>
      <c r="Q254" s="148"/>
      <c r="R254" s="148"/>
      <c r="S254" s="149"/>
    </row>
    <row r="255" spans="1:19" s="150" customFormat="1" hidden="1" outlineLevel="1">
      <c r="A255" s="372"/>
      <c r="B255" s="238" t="s">
        <v>586</v>
      </c>
      <c r="C255" s="162" t="s">
        <v>259</v>
      </c>
      <c r="D255" s="170" t="s">
        <v>799</v>
      </c>
      <c r="E255" s="163" t="s">
        <v>173</v>
      </c>
      <c r="F255" s="164" t="s">
        <v>296</v>
      </c>
      <c r="G255" s="165"/>
      <c r="H255" s="165"/>
      <c r="I255" s="165"/>
      <c r="J255" s="165"/>
      <c r="K255" s="166" t="s">
        <v>57</v>
      </c>
      <c r="L255" s="163">
        <v>2</v>
      </c>
      <c r="M255" s="267"/>
      <c r="N255" s="267">
        <f t="shared" si="44"/>
        <v>0</v>
      </c>
      <c r="O255" s="267">
        <f t="shared" si="41"/>
        <v>0</v>
      </c>
      <c r="P255" s="267">
        <f t="shared" si="35"/>
        <v>0</v>
      </c>
      <c r="Q255" s="148"/>
      <c r="R255" s="148"/>
      <c r="S255" s="149"/>
    </row>
    <row r="256" spans="1:19" s="150" customFormat="1" hidden="1" outlineLevel="1">
      <c r="A256" s="372"/>
      <c r="B256" s="238" t="s">
        <v>587</v>
      </c>
      <c r="C256" s="162" t="s">
        <v>171</v>
      </c>
      <c r="D256" s="170" t="s">
        <v>799</v>
      </c>
      <c r="E256" s="163" t="s">
        <v>170</v>
      </c>
      <c r="F256" s="164" t="s">
        <v>296</v>
      </c>
      <c r="G256" s="165"/>
      <c r="H256" s="165"/>
      <c r="I256" s="165"/>
      <c r="J256" s="165"/>
      <c r="K256" s="166" t="s">
        <v>57</v>
      </c>
      <c r="L256" s="163">
        <v>1</v>
      </c>
      <c r="M256" s="267"/>
      <c r="N256" s="267">
        <f>L256*M256</f>
        <v>0</v>
      </c>
      <c r="O256" s="267">
        <f t="shared" si="41"/>
        <v>0</v>
      </c>
      <c r="P256" s="267">
        <f t="shared" si="35"/>
        <v>0</v>
      </c>
      <c r="Q256" s="148"/>
      <c r="R256" s="148"/>
      <c r="S256" s="149"/>
    </row>
    <row r="257" spans="1:19" s="150" customFormat="1" ht="26" hidden="1" outlineLevel="1">
      <c r="A257" s="372"/>
      <c r="B257" s="238" t="s">
        <v>588</v>
      </c>
      <c r="C257" s="170" t="s">
        <v>266</v>
      </c>
      <c r="D257" s="170" t="s">
        <v>799</v>
      </c>
      <c r="E257" s="163" t="s">
        <v>267</v>
      </c>
      <c r="F257" s="167" t="s">
        <v>297</v>
      </c>
      <c r="G257" s="165"/>
      <c r="H257" s="165"/>
      <c r="I257" s="165"/>
      <c r="J257" s="165"/>
      <c r="K257" s="166" t="s">
        <v>57</v>
      </c>
      <c r="L257" s="163">
        <v>2</v>
      </c>
      <c r="M257" s="267"/>
      <c r="N257" s="267">
        <f>L257*M257</f>
        <v>0</v>
      </c>
      <c r="O257" s="267">
        <f t="shared" si="41"/>
        <v>0</v>
      </c>
      <c r="P257" s="267">
        <f t="shared" si="35"/>
        <v>0</v>
      </c>
      <c r="Q257" s="148"/>
      <c r="R257" s="148"/>
      <c r="S257" s="149"/>
    </row>
    <row r="258" spans="1:19" s="150" customFormat="1" ht="26" hidden="1" outlineLevel="1">
      <c r="A258" s="372"/>
      <c r="B258" s="238" t="s">
        <v>589</v>
      </c>
      <c r="C258" s="170" t="s">
        <v>797</v>
      </c>
      <c r="D258" s="170" t="s">
        <v>799</v>
      </c>
      <c r="E258" s="163" t="s">
        <v>798</v>
      </c>
      <c r="F258" s="164" t="s">
        <v>298</v>
      </c>
      <c r="G258" s="165"/>
      <c r="H258" s="165"/>
      <c r="I258" s="165"/>
      <c r="J258" s="165"/>
      <c r="K258" s="166" t="s">
        <v>57</v>
      </c>
      <c r="L258" s="163">
        <v>3</v>
      </c>
      <c r="M258" s="267"/>
      <c r="N258" s="267">
        <f t="shared" ref="N258:N276" si="45">L258*M258</f>
        <v>0</v>
      </c>
      <c r="O258" s="267">
        <f t="shared" si="41"/>
        <v>0</v>
      </c>
      <c r="P258" s="267">
        <f t="shared" si="35"/>
        <v>0</v>
      </c>
      <c r="Q258" s="148"/>
      <c r="R258" s="148"/>
      <c r="S258" s="149"/>
    </row>
    <row r="259" spans="1:19" s="150" customFormat="1" ht="26" hidden="1" outlineLevel="1">
      <c r="A259" s="372"/>
      <c r="B259" s="238" t="s">
        <v>590</v>
      </c>
      <c r="C259" s="170" t="s">
        <v>268</v>
      </c>
      <c r="D259" s="170" t="s">
        <v>799</v>
      </c>
      <c r="E259" s="163" t="s">
        <v>269</v>
      </c>
      <c r="F259" s="164" t="s">
        <v>299</v>
      </c>
      <c r="G259" s="165"/>
      <c r="H259" s="165"/>
      <c r="I259" s="165"/>
      <c r="J259" s="165"/>
      <c r="K259" s="166" t="s">
        <v>57</v>
      </c>
      <c r="L259" s="163" t="s">
        <v>163</v>
      </c>
      <c r="M259" s="267"/>
      <c r="N259" s="267">
        <f t="shared" si="45"/>
        <v>0</v>
      </c>
      <c r="O259" s="267">
        <f t="shared" si="41"/>
        <v>0</v>
      </c>
      <c r="P259" s="267">
        <f t="shared" si="35"/>
        <v>0</v>
      </c>
      <c r="Q259" s="148"/>
      <c r="R259" s="148"/>
      <c r="S259" s="149"/>
    </row>
    <row r="260" spans="1:19" s="150" customFormat="1" ht="26" hidden="1" outlineLevel="1">
      <c r="A260" s="372"/>
      <c r="B260" s="238" t="s">
        <v>591</v>
      </c>
      <c r="C260" s="170" t="s">
        <v>270</v>
      </c>
      <c r="D260" s="170" t="s">
        <v>799</v>
      </c>
      <c r="E260" s="163" t="s">
        <v>271</v>
      </c>
      <c r="F260" s="164" t="s">
        <v>299</v>
      </c>
      <c r="G260" s="165"/>
      <c r="H260" s="165"/>
      <c r="I260" s="165"/>
      <c r="J260" s="165"/>
      <c r="K260" s="166" t="s">
        <v>57</v>
      </c>
      <c r="L260" s="163" t="s">
        <v>163</v>
      </c>
      <c r="M260" s="267"/>
      <c r="N260" s="267">
        <f t="shared" si="45"/>
        <v>0</v>
      </c>
      <c r="O260" s="267">
        <f t="shared" si="41"/>
        <v>0</v>
      </c>
      <c r="P260" s="267">
        <f t="shared" si="35"/>
        <v>0</v>
      </c>
      <c r="Q260" s="148"/>
      <c r="R260" s="148"/>
      <c r="S260" s="149"/>
    </row>
    <row r="261" spans="1:19" s="150" customFormat="1" hidden="1" outlineLevel="1">
      <c r="A261" s="372"/>
      <c r="B261" s="238" t="s">
        <v>592</v>
      </c>
      <c r="C261" s="170" t="s">
        <v>272</v>
      </c>
      <c r="D261" s="170" t="s">
        <v>799</v>
      </c>
      <c r="E261" s="163" t="s">
        <v>273</v>
      </c>
      <c r="F261" s="164" t="s">
        <v>300</v>
      </c>
      <c r="G261" s="165"/>
      <c r="H261" s="165"/>
      <c r="I261" s="165"/>
      <c r="J261" s="165"/>
      <c r="K261" s="166" t="s">
        <v>57</v>
      </c>
      <c r="L261" s="163" t="s">
        <v>181</v>
      </c>
      <c r="M261" s="267"/>
      <c r="N261" s="267">
        <f t="shared" si="45"/>
        <v>0</v>
      </c>
      <c r="O261" s="267">
        <f t="shared" si="41"/>
        <v>0</v>
      </c>
      <c r="P261" s="267">
        <f t="shared" ref="P261:P318" si="46">N261+O261</f>
        <v>0</v>
      </c>
      <c r="Q261" s="148"/>
      <c r="R261" s="148"/>
      <c r="S261" s="149"/>
    </row>
    <row r="262" spans="1:19" s="150" customFormat="1" outlineLevel="1">
      <c r="A262" s="372"/>
      <c r="B262" s="238" t="s">
        <v>593</v>
      </c>
      <c r="C262" s="170" t="s">
        <v>274</v>
      </c>
      <c r="D262" s="163" t="s">
        <v>801</v>
      </c>
      <c r="E262" s="163" t="s">
        <v>275</v>
      </c>
      <c r="F262" s="164" t="s">
        <v>301</v>
      </c>
      <c r="G262" s="165"/>
      <c r="H262" s="165"/>
      <c r="I262" s="165"/>
      <c r="J262" s="165"/>
      <c r="K262" s="166" t="s">
        <v>57</v>
      </c>
      <c r="L262" s="163" t="s">
        <v>175</v>
      </c>
      <c r="M262" s="267"/>
      <c r="N262" s="267">
        <f t="shared" si="45"/>
        <v>0</v>
      </c>
      <c r="O262" s="267">
        <f t="shared" si="41"/>
        <v>0</v>
      </c>
      <c r="P262" s="267">
        <f t="shared" si="46"/>
        <v>0</v>
      </c>
      <c r="Q262" s="148"/>
      <c r="R262" s="148"/>
      <c r="S262" s="149"/>
    </row>
    <row r="263" spans="1:19" s="150" customFormat="1" outlineLevel="1">
      <c r="A263" s="372"/>
      <c r="B263" s="238" t="s">
        <v>594</v>
      </c>
      <c r="C263" s="170" t="s">
        <v>276</v>
      </c>
      <c r="D263" s="163" t="s">
        <v>801</v>
      </c>
      <c r="E263" s="163" t="s">
        <v>277</v>
      </c>
      <c r="F263" s="164" t="s">
        <v>302</v>
      </c>
      <c r="G263" s="165"/>
      <c r="H263" s="165"/>
      <c r="I263" s="165"/>
      <c r="J263" s="165"/>
      <c r="K263" s="166" t="s">
        <v>57</v>
      </c>
      <c r="L263" s="163">
        <v>5</v>
      </c>
      <c r="M263" s="267"/>
      <c r="N263" s="267">
        <f t="shared" si="45"/>
        <v>0</v>
      </c>
      <c r="O263" s="267">
        <f t="shared" si="41"/>
        <v>0</v>
      </c>
      <c r="P263" s="267">
        <f t="shared" si="46"/>
        <v>0</v>
      </c>
      <c r="Q263" s="148"/>
      <c r="R263" s="148"/>
      <c r="S263" s="149"/>
    </row>
    <row r="264" spans="1:19" s="150" customFormat="1" outlineLevel="1">
      <c r="A264" s="372"/>
      <c r="B264" s="238" t="s">
        <v>595</v>
      </c>
      <c r="C264" s="170" t="s">
        <v>278</v>
      </c>
      <c r="D264" s="163" t="s">
        <v>801</v>
      </c>
      <c r="E264" s="163" t="s">
        <v>279</v>
      </c>
      <c r="F264" s="164" t="s">
        <v>302</v>
      </c>
      <c r="G264" s="165"/>
      <c r="H264" s="165"/>
      <c r="I264" s="165"/>
      <c r="J264" s="165"/>
      <c r="K264" s="166" t="s">
        <v>57</v>
      </c>
      <c r="L264" s="163">
        <v>4</v>
      </c>
      <c r="M264" s="267"/>
      <c r="N264" s="267">
        <f t="shared" si="45"/>
        <v>0</v>
      </c>
      <c r="O264" s="267">
        <f t="shared" si="41"/>
        <v>0</v>
      </c>
      <c r="P264" s="267">
        <f t="shared" si="46"/>
        <v>0</v>
      </c>
      <c r="Q264" s="148"/>
      <c r="R264" s="148"/>
      <c r="S264" s="149"/>
    </row>
    <row r="265" spans="1:19" s="150" customFormat="1" outlineLevel="1">
      <c r="A265" s="372"/>
      <c r="B265" s="238" t="s">
        <v>596</v>
      </c>
      <c r="C265" s="170" t="s">
        <v>309</v>
      </c>
      <c r="D265" s="163" t="s">
        <v>801</v>
      </c>
      <c r="E265" s="163" t="s">
        <v>310</v>
      </c>
      <c r="F265" s="164" t="s">
        <v>302</v>
      </c>
      <c r="G265" s="165"/>
      <c r="H265" s="165"/>
      <c r="I265" s="165"/>
      <c r="J265" s="165"/>
      <c r="K265" s="166" t="s">
        <v>57</v>
      </c>
      <c r="L265" s="163">
        <v>1</v>
      </c>
      <c r="M265" s="267"/>
      <c r="N265" s="267">
        <f t="shared" si="45"/>
        <v>0</v>
      </c>
      <c r="O265" s="267">
        <f t="shared" si="41"/>
        <v>0</v>
      </c>
      <c r="P265" s="267">
        <f t="shared" si="46"/>
        <v>0</v>
      </c>
      <c r="Q265" s="148"/>
      <c r="R265" s="148"/>
      <c r="S265" s="149"/>
    </row>
    <row r="266" spans="1:19" s="150" customFormat="1" ht="26" outlineLevel="1">
      <c r="A266" s="372"/>
      <c r="B266" s="238" t="s">
        <v>597</v>
      </c>
      <c r="C266" s="170" t="s">
        <v>280</v>
      </c>
      <c r="D266" s="163" t="s">
        <v>801</v>
      </c>
      <c r="E266" s="163" t="s">
        <v>281</v>
      </c>
      <c r="F266" s="164" t="s">
        <v>302</v>
      </c>
      <c r="G266" s="165"/>
      <c r="H266" s="165"/>
      <c r="I266" s="165"/>
      <c r="J266" s="165"/>
      <c r="K266" s="166" t="s">
        <v>57</v>
      </c>
      <c r="L266" s="163">
        <v>42</v>
      </c>
      <c r="M266" s="267"/>
      <c r="N266" s="267">
        <f t="shared" si="45"/>
        <v>0</v>
      </c>
      <c r="O266" s="267">
        <f t="shared" si="41"/>
        <v>0</v>
      </c>
      <c r="P266" s="267">
        <f t="shared" si="46"/>
        <v>0</v>
      </c>
      <c r="Q266" s="148"/>
      <c r="R266" s="148"/>
      <c r="S266" s="149"/>
    </row>
    <row r="267" spans="1:19" s="150" customFormat="1" outlineLevel="1">
      <c r="A267" s="372"/>
      <c r="B267" s="238" t="s">
        <v>598</v>
      </c>
      <c r="C267" s="170" t="s">
        <v>282</v>
      </c>
      <c r="D267" s="163" t="s">
        <v>801</v>
      </c>
      <c r="E267" s="163" t="s">
        <v>283</v>
      </c>
      <c r="F267" s="164" t="s">
        <v>303</v>
      </c>
      <c r="G267" s="165"/>
      <c r="H267" s="165"/>
      <c r="I267" s="165"/>
      <c r="J267" s="165"/>
      <c r="K267" s="166" t="s">
        <v>84</v>
      </c>
      <c r="L267" s="163" t="s">
        <v>178</v>
      </c>
      <c r="M267" s="267"/>
      <c r="N267" s="267">
        <f t="shared" si="45"/>
        <v>0</v>
      </c>
      <c r="O267" s="267">
        <f t="shared" si="41"/>
        <v>0</v>
      </c>
      <c r="P267" s="267">
        <f t="shared" si="46"/>
        <v>0</v>
      </c>
      <c r="Q267" s="148"/>
      <c r="R267" s="148"/>
      <c r="S267" s="149"/>
    </row>
    <row r="268" spans="1:19" s="150" customFormat="1" outlineLevel="1">
      <c r="A268" s="372"/>
      <c r="B268" s="238" t="s">
        <v>599</v>
      </c>
      <c r="C268" s="170" t="s">
        <v>282</v>
      </c>
      <c r="D268" s="163" t="s">
        <v>801</v>
      </c>
      <c r="E268" s="163" t="s">
        <v>284</v>
      </c>
      <c r="F268" s="164" t="s">
        <v>303</v>
      </c>
      <c r="G268" s="165"/>
      <c r="H268" s="165"/>
      <c r="I268" s="165"/>
      <c r="J268" s="165"/>
      <c r="K268" s="166" t="s">
        <v>84</v>
      </c>
      <c r="L268" s="163" t="s">
        <v>178</v>
      </c>
      <c r="M268" s="267"/>
      <c r="N268" s="267">
        <f t="shared" si="45"/>
        <v>0</v>
      </c>
      <c r="O268" s="267">
        <f t="shared" si="41"/>
        <v>0</v>
      </c>
      <c r="P268" s="267">
        <f t="shared" si="46"/>
        <v>0</v>
      </c>
      <c r="Q268" s="148"/>
      <c r="R268" s="148"/>
      <c r="S268" s="149"/>
    </row>
    <row r="269" spans="1:19" s="150" customFormat="1" outlineLevel="1">
      <c r="A269" s="372"/>
      <c r="B269" s="238" t="s">
        <v>600</v>
      </c>
      <c r="C269" s="170" t="s">
        <v>282</v>
      </c>
      <c r="D269" s="163" t="s">
        <v>801</v>
      </c>
      <c r="E269" s="163" t="s">
        <v>285</v>
      </c>
      <c r="F269" s="164" t="s">
        <v>303</v>
      </c>
      <c r="G269" s="165"/>
      <c r="H269" s="165"/>
      <c r="I269" s="165"/>
      <c r="J269" s="165"/>
      <c r="K269" s="166" t="s">
        <v>84</v>
      </c>
      <c r="L269" s="163" t="s">
        <v>178</v>
      </c>
      <c r="M269" s="267"/>
      <c r="N269" s="267">
        <f t="shared" si="45"/>
        <v>0</v>
      </c>
      <c r="O269" s="267">
        <f t="shared" si="41"/>
        <v>0</v>
      </c>
      <c r="P269" s="267">
        <f t="shared" si="46"/>
        <v>0</v>
      </c>
      <c r="Q269" s="148"/>
      <c r="R269" s="148"/>
      <c r="S269" s="149"/>
    </row>
    <row r="270" spans="1:19" s="150" customFormat="1" outlineLevel="1">
      <c r="A270" s="372"/>
      <c r="B270" s="238" t="s">
        <v>601</v>
      </c>
      <c r="C270" s="170" t="s">
        <v>282</v>
      </c>
      <c r="D270" s="163" t="s">
        <v>801</v>
      </c>
      <c r="E270" s="163" t="s">
        <v>286</v>
      </c>
      <c r="F270" s="164" t="s">
        <v>303</v>
      </c>
      <c r="G270" s="165"/>
      <c r="H270" s="165"/>
      <c r="I270" s="165"/>
      <c r="J270" s="165"/>
      <c r="K270" s="166" t="s">
        <v>84</v>
      </c>
      <c r="L270" s="163" t="s">
        <v>178</v>
      </c>
      <c r="M270" s="267"/>
      <c r="N270" s="267">
        <f t="shared" si="45"/>
        <v>0</v>
      </c>
      <c r="O270" s="267">
        <f t="shared" si="41"/>
        <v>0</v>
      </c>
      <c r="P270" s="267">
        <f t="shared" si="46"/>
        <v>0</v>
      </c>
      <c r="Q270" s="148"/>
      <c r="R270" s="148"/>
      <c r="S270" s="149"/>
    </row>
    <row r="271" spans="1:19" s="150" customFormat="1" ht="26" outlineLevel="1">
      <c r="A271" s="372"/>
      <c r="B271" s="238" t="s">
        <v>602</v>
      </c>
      <c r="C271" s="170" t="s">
        <v>282</v>
      </c>
      <c r="D271" s="163" t="s">
        <v>801</v>
      </c>
      <c r="E271" s="163" t="s">
        <v>287</v>
      </c>
      <c r="F271" s="164" t="s">
        <v>303</v>
      </c>
      <c r="G271" s="165"/>
      <c r="H271" s="165"/>
      <c r="I271" s="165"/>
      <c r="J271" s="165"/>
      <c r="K271" s="166" t="s">
        <v>84</v>
      </c>
      <c r="L271" s="163" t="s">
        <v>176</v>
      </c>
      <c r="M271" s="267"/>
      <c r="N271" s="267">
        <f t="shared" si="45"/>
        <v>0</v>
      </c>
      <c r="O271" s="267">
        <f t="shared" si="41"/>
        <v>0</v>
      </c>
      <c r="P271" s="267">
        <f t="shared" si="46"/>
        <v>0</v>
      </c>
      <c r="Q271" s="148"/>
      <c r="R271" s="148"/>
      <c r="S271" s="149"/>
    </row>
    <row r="272" spans="1:19" s="150" customFormat="1" ht="26" outlineLevel="1">
      <c r="A272" s="372"/>
      <c r="B272" s="238" t="s">
        <v>603</v>
      </c>
      <c r="C272" s="169" t="s">
        <v>282</v>
      </c>
      <c r="D272" s="163" t="s">
        <v>801</v>
      </c>
      <c r="E272" s="167" t="s">
        <v>288</v>
      </c>
      <c r="F272" s="167" t="s">
        <v>303</v>
      </c>
      <c r="G272" s="165"/>
      <c r="H272" s="165"/>
      <c r="I272" s="165"/>
      <c r="J272" s="165"/>
      <c r="K272" s="166" t="s">
        <v>84</v>
      </c>
      <c r="L272" s="167" t="s">
        <v>168</v>
      </c>
      <c r="M272" s="267"/>
      <c r="N272" s="267">
        <f t="shared" si="45"/>
        <v>0</v>
      </c>
      <c r="O272" s="267">
        <f t="shared" si="41"/>
        <v>0</v>
      </c>
      <c r="P272" s="267">
        <f t="shared" si="46"/>
        <v>0</v>
      </c>
      <c r="Q272" s="148"/>
      <c r="R272" s="148"/>
      <c r="S272" s="149"/>
    </row>
    <row r="273" spans="1:19" s="150" customFormat="1" outlineLevel="1">
      <c r="A273" s="372"/>
      <c r="B273" s="238" t="s">
        <v>604</v>
      </c>
      <c r="C273" s="169" t="s">
        <v>289</v>
      </c>
      <c r="D273" s="163" t="s">
        <v>801</v>
      </c>
      <c r="E273" s="167" t="s">
        <v>290</v>
      </c>
      <c r="F273" s="167" t="s">
        <v>304</v>
      </c>
      <c r="G273" s="165"/>
      <c r="H273" s="165"/>
      <c r="I273" s="165"/>
      <c r="J273" s="165"/>
      <c r="K273" s="167" t="s">
        <v>305</v>
      </c>
      <c r="L273" s="167">
        <v>10</v>
      </c>
      <c r="M273" s="267"/>
      <c r="N273" s="267">
        <f t="shared" si="45"/>
        <v>0</v>
      </c>
      <c r="O273" s="267">
        <f t="shared" si="41"/>
        <v>0</v>
      </c>
      <c r="P273" s="267">
        <f t="shared" si="46"/>
        <v>0</v>
      </c>
      <c r="Q273" s="148"/>
      <c r="R273" s="148"/>
      <c r="S273" s="149"/>
    </row>
    <row r="274" spans="1:19" s="150" customFormat="1" outlineLevel="1">
      <c r="A274" s="372"/>
      <c r="B274" s="238" t="s">
        <v>605</v>
      </c>
      <c r="C274" s="169" t="s">
        <v>291</v>
      </c>
      <c r="D274" s="163" t="s">
        <v>801</v>
      </c>
      <c r="E274" s="167" t="s">
        <v>292</v>
      </c>
      <c r="F274" s="167" t="s">
        <v>304</v>
      </c>
      <c r="G274" s="165"/>
      <c r="H274" s="165"/>
      <c r="I274" s="165"/>
      <c r="J274" s="165"/>
      <c r="K274" s="167" t="s">
        <v>305</v>
      </c>
      <c r="L274" s="167">
        <v>50</v>
      </c>
      <c r="M274" s="267"/>
      <c r="N274" s="267">
        <f t="shared" si="45"/>
        <v>0</v>
      </c>
      <c r="O274" s="267">
        <f t="shared" si="41"/>
        <v>0</v>
      </c>
      <c r="P274" s="267">
        <f t="shared" si="46"/>
        <v>0</v>
      </c>
      <c r="Q274" s="148"/>
      <c r="R274" s="148"/>
      <c r="S274" s="149"/>
    </row>
    <row r="275" spans="1:19" s="150" customFormat="1" outlineLevel="1">
      <c r="A275" s="372"/>
      <c r="B275" s="238" t="s">
        <v>606</v>
      </c>
      <c r="C275" s="169" t="s">
        <v>291</v>
      </c>
      <c r="D275" s="163" t="s">
        <v>801</v>
      </c>
      <c r="E275" s="167" t="s">
        <v>293</v>
      </c>
      <c r="F275" s="167" t="s">
        <v>304</v>
      </c>
      <c r="G275" s="165"/>
      <c r="H275" s="165"/>
      <c r="I275" s="165"/>
      <c r="J275" s="165"/>
      <c r="K275" s="167" t="s">
        <v>305</v>
      </c>
      <c r="L275" s="167">
        <v>50</v>
      </c>
      <c r="M275" s="267"/>
      <c r="N275" s="267">
        <f t="shared" si="45"/>
        <v>0</v>
      </c>
      <c r="O275" s="267">
        <f t="shared" si="41"/>
        <v>0</v>
      </c>
      <c r="P275" s="267">
        <f t="shared" si="46"/>
        <v>0</v>
      </c>
      <c r="Q275" s="148"/>
      <c r="R275" s="148"/>
      <c r="S275" s="149"/>
    </row>
    <row r="276" spans="1:19" s="150" customFormat="1" outlineLevel="1">
      <c r="A276" s="372"/>
      <c r="B276" s="238" t="s">
        <v>607</v>
      </c>
      <c r="C276" s="169" t="s">
        <v>291</v>
      </c>
      <c r="D276" s="163" t="s">
        <v>801</v>
      </c>
      <c r="E276" s="167" t="s">
        <v>294</v>
      </c>
      <c r="F276" s="167" t="s">
        <v>304</v>
      </c>
      <c r="G276" s="165"/>
      <c r="H276" s="165"/>
      <c r="I276" s="165"/>
      <c r="J276" s="165"/>
      <c r="K276" s="167" t="s">
        <v>305</v>
      </c>
      <c r="L276" s="167">
        <v>10</v>
      </c>
      <c r="M276" s="267"/>
      <c r="N276" s="267">
        <f t="shared" si="45"/>
        <v>0</v>
      </c>
      <c r="O276" s="267">
        <f t="shared" si="41"/>
        <v>0</v>
      </c>
      <c r="P276" s="267">
        <f t="shared" si="46"/>
        <v>0</v>
      </c>
      <c r="Q276" s="148"/>
      <c r="R276" s="148"/>
      <c r="S276" s="149"/>
    </row>
    <row r="277" spans="1:19" s="168" customFormat="1" hidden="1">
      <c r="A277" s="372"/>
      <c r="B277" s="137" t="s">
        <v>178</v>
      </c>
      <c r="C277" s="151" t="s">
        <v>315</v>
      </c>
      <c r="D277" s="151"/>
      <c r="E277" s="152" t="s">
        <v>238</v>
      </c>
      <c r="F277" s="156"/>
      <c r="G277" s="157"/>
      <c r="H277" s="157"/>
      <c r="I277" s="157"/>
      <c r="J277" s="157"/>
      <c r="K277" s="158" t="s">
        <v>160</v>
      </c>
      <c r="L277" s="158">
        <v>1</v>
      </c>
      <c r="M277" s="277"/>
      <c r="N277" s="277">
        <f>SUM(N278:N309)</f>
        <v>0</v>
      </c>
      <c r="O277" s="277">
        <f t="shared" si="41"/>
        <v>0</v>
      </c>
      <c r="P277" s="277">
        <f t="shared" si="46"/>
        <v>0</v>
      </c>
      <c r="Q277" s="159"/>
      <c r="R277" s="159"/>
      <c r="S277" s="160"/>
    </row>
    <row r="278" spans="1:19" s="108" customFormat="1" outlineLevel="1">
      <c r="A278" s="372"/>
      <c r="B278" s="238" t="s">
        <v>608</v>
      </c>
      <c r="C278" s="170" t="s">
        <v>251</v>
      </c>
      <c r="D278" s="163" t="s">
        <v>801</v>
      </c>
      <c r="E278" s="163" t="s">
        <v>252</v>
      </c>
      <c r="F278" s="164" t="s">
        <v>295</v>
      </c>
      <c r="G278" s="121"/>
      <c r="H278" s="121"/>
      <c r="I278" s="121"/>
      <c r="J278" s="121"/>
      <c r="K278" s="166" t="s">
        <v>57</v>
      </c>
      <c r="L278" s="163" t="s">
        <v>41</v>
      </c>
      <c r="M278" s="267"/>
      <c r="N278" s="267">
        <f t="shared" ref="N278:N280" si="47">L278*M278</f>
        <v>0</v>
      </c>
      <c r="O278" s="267">
        <f t="shared" si="41"/>
        <v>0</v>
      </c>
      <c r="P278" s="267">
        <f t="shared" si="46"/>
        <v>0</v>
      </c>
      <c r="Q278" s="124"/>
      <c r="R278" s="124"/>
      <c r="S278" s="125"/>
    </row>
    <row r="279" spans="1:19" s="108" customFormat="1" outlineLevel="1">
      <c r="A279" s="372"/>
      <c r="B279" s="238" t="s">
        <v>609</v>
      </c>
      <c r="C279" s="170" t="s">
        <v>253</v>
      </c>
      <c r="D279" s="163" t="s">
        <v>801</v>
      </c>
      <c r="E279" s="163" t="s">
        <v>254</v>
      </c>
      <c r="F279" s="164" t="s">
        <v>295</v>
      </c>
      <c r="G279" s="121"/>
      <c r="H279" s="121"/>
      <c r="I279" s="121"/>
      <c r="J279" s="121"/>
      <c r="K279" s="166" t="s">
        <v>57</v>
      </c>
      <c r="L279" s="163" t="s">
        <v>164</v>
      </c>
      <c r="M279" s="267"/>
      <c r="N279" s="267">
        <f t="shared" si="47"/>
        <v>0</v>
      </c>
      <c r="O279" s="267">
        <f t="shared" si="41"/>
        <v>0</v>
      </c>
      <c r="P279" s="267">
        <f t="shared" si="46"/>
        <v>0</v>
      </c>
      <c r="Q279" s="124"/>
      <c r="R279" s="124"/>
      <c r="S279" s="125"/>
    </row>
    <row r="280" spans="1:19" s="108" customFormat="1" outlineLevel="1">
      <c r="A280" s="372"/>
      <c r="B280" s="238" t="s">
        <v>610</v>
      </c>
      <c r="C280" s="170" t="s">
        <v>255</v>
      </c>
      <c r="D280" s="163" t="s">
        <v>801</v>
      </c>
      <c r="E280" s="163" t="s">
        <v>256</v>
      </c>
      <c r="F280" s="164" t="s">
        <v>295</v>
      </c>
      <c r="G280" s="121"/>
      <c r="H280" s="121"/>
      <c r="I280" s="121"/>
      <c r="J280" s="121"/>
      <c r="K280" s="166" t="s">
        <v>57</v>
      </c>
      <c r="L280" s="163" t="s">
        <v>163</v>
      </c>
      <c r="M280" s="267"/>
      <c r="N280" s="267">
        <f t="shared" si="47"/>
        <v>0</v>
      </c>
      <c r="O280" s="267">
        <f t="shared" si="41"/>
        <v>0</v>
      </c>
      <c r="P280" s="267">
        <f t="shared" si="46"/>
        <v>0</v>
      </c>
      <c r="Q280" s="124"/>
      <c r="R280" s="124"/>
      <c r="S280" s="125"/>
    </row>
    <row r="281" spans="1:19" s="108" customFormat="1" hidden="1" outlineLevel="1">
      <c r="A281" s="372"/>
      <c r="B281" s="238" t="s">
        <v>611</v>
      </c>
      <c r="C281" s="170" t="s">
        <v>257</v>
      </c>
      <c r="D281" s="170" t="s">
        <v>799</v>
      </c>
      <c r="E281" s="163"/>
      <c r="F281" s="164"/>
      <c r="G281" s="121"/>
      <c r="H281" s="121"/>
      <c r="I281" s="121"/>
      <c r="J281" s="121"/>
      <c r="K281" s="166" t="s">
        <v>78</v>
      </c>
      <c r="L281" s="163">
        <v>1</v>
      </c>
      <c r="M281" s="278"/>
      <c r="N281" s="278"/>
      <c r="O281" s="278">
        <f t="shared" si="41"/>
        <v>0</v>
      </c>
      <c r="P281" s="278">
        <f t="shared" si="46"/>
        <v>0</v>
      </c>
      <c r="Q281" s="124"/>
      <c r="R281" s="124"/>
      <c r="S281" s="125"/>
    </row>
    <row r="282" spans="1:19" s="108" customFormat="1" ht="26" hidden="1" outlineLevel="1">
      <c r="A282" s="372"/>
      <c r="B282" s="238" t="s">
        <v>612</v>
      </c>
      <c r="C282" s="162" t="s">
        <v>802</v>
      </c>
      <c r="D282" s="170" t="s">
        <v>799</v>
      </c>
      <c r="E282" s="163" t="s">
        <v>803</v>
      </c>
      <c r="F282" s="164" t="s">
        <v>296</v>
      </c>
      <c r="G282" s="121"/>
      <c r="H282" s="121"/>
      <c r="I282" s="121"/>
      <c r="J282" s="121"/>
      <c r="K282" s="166" t="s">
        <v>57</v>
      </c>
      <c r="L282" s="163">
        <v>1</v>
      </c>
      <c r="M282" s="267"/>
      <c r="N282" s="267">
        <f t="shared" ref="N282" si="48">L282*M282</f>
        <v>0</v>
      </c>
      <c r="O282" s="267">
        <f t="shared" si="41"/>
        <v>0</v>
      </c>
      <c r="P282" s="267">
        <f t="shared" si="46"/>
        <v>0</v>
      </c>
      <c r="Q282" s="124"/>
      <c r="R282" s="124"/>
      <c r="S282" s="125"/>
    </row>
    <row r="283" spans="1:19" s="108" customFormat="1" hidden="1" outlineLevel="1">
      <c r="A283" s="372"/>
      <c r="B283" s="238" t="s">
        <v>613</v>
      </c>
      <c r="C283" s="162" t="s">
        <v>171</v>
      </c>
      <c r="D283" s="170" t="s">
        <v>799</v>
      </c>
      <c r="E283" s="163" t="s">
        <v>170</v>
      </c>
      <c r="F283" s="164" t="s">
        <v>296</v>
      </c>
      <c r="G283" s="121"/>
      <c r="H283" s="121"/>
      <c r="I283" s="121"/>
      <c r="J283" s="121"/>
      <c r="K283" s="166" t="s">
        <v>57</v>
      </c>
      <c r="L283" s="163">
        <v>2</v>
      </c>
      <c r="M283" s="267"/>
      <c r="N283" s="267">
        <f>L283*M283</f>
        <v>0</v>
      </c>
      <c r="O283" s="267">
        <f t="shared" si="41"/>
        <v>0</v>
      </c>
      <c r="P283" s="267">
        <f t="shared" si="46"/>
        <v>0</v>
      </c>
      <c r="Q283" s="124"/>
      <c r="R283" s="124"/>
      <c r="S283" s="125"/>
    </row>
    <row r="284" spans="1:19" s="108" customFormat="1" hidden="1" outlineLevel="1">
      <c r="A284" s="372"/>
      <c r="B284" s="238" t="s">
        <v>614</v>
      </c>
      <c r="C284" s="170" t="s">
        <v>262</v>
      </c>
      <c r="D284" s="170" t="s">
        <v>799</v>
      </c>
      <c r="E284" s="163"/>
      <c r="F284" s="164"/>
      <c r="G284" s="121"/>
      <c r="H284" s="121"/>
      <c r="I284" s="121"/>
      <c r="J284" s="121"/>
      <c r="K284" s="166" t="s">
        <v>78</v>
      </c>
      <c r="L284" s="163">
        <v>1</v>
      </c>
      <c r="M284" s="278"/>
      <c r="N284" s="278"/>
      <c r="O284" s="278">
        <f t="shared" si="41"/>
        <v>0</v>
      </c>
      <c r="P284" s="278">
        <f t="shared" si="46"/>
        <v>0</v>
      </c>
      <c r="Q284" s="124"/>
      <c r="R284" s="124"/>
      <c r="S284" s="125"/>
    </row>
    <row r="285" spans="1:19" s="108" customFormat="1" ht="26" hidden="1" outlineLevel="1">
      <c r="A285" s="372"/>
      <c r="B285" s="238" t="s">
        <v>615</v>
      </c>
      <c r="C285" s="162" t="s">
        <v>802</v>
      </c>
      <c r="D285" s="170" t="s">
        <v>799</v>
      </c>
      <c r="E285" s="163" t="s">
        <v>803</v>
      </c>
      <c r="F285" s="164" t="s">
        <v>296</v>
      </c>
      <c r="G285" s="121"/>
      <c r="H285" s="121"/>
      <c r="I285" s="121"/>
      <c r="J285" s="121"/>
      <c r="K285" s="166" t="s">
        <v>57</v>
      </c>
      <c r="L285" s="163">
        <v>1</v>
      </c>
      <c r="M285" s="267"/>
      <c r="N285" s="267">
        <f t="shared" ref="N285" si="49">L285*M285</f>
        <v>0</v>
      </c>
      <c r="O285" s="267">
        <f t="shared" si="41"/>
        <v>0</v>
      </c>
      <c r="P285" s="267">
        <f t="shared" si="46"/>
        <v>0</v>
      </c>
      <c r="Q285" s="124"/>
      <c r="R285" s="124"/>
      <c r="S285" s="125"/>
    </row>
    <row r="286" spans="1:19" s="108" customFormat="1" hidden="1" outlineLevel="1">
      <c r="A286" s="372"/>
      <c r="B286" s="238" t="s">
        <v>616</v>
      </c>
      <c r="C286" s="162" t="s">
        <v>171</v>
      </c>
      <c r="D286" s="170" t="s">
        <v>799</v>
      </c>
      <c r="E286" s="163" t="s">
        <v>170</v>
      </c>
      <c r="F286" s="164" t="s">
        <v>296</v>
      </c>
      <c r="G286" s="121"/>
      <c r="H286" s="121"/>
      <c r="I286" s="121"/>
      <c r="J286" s="121"/>
      <c r="K286" s="166" t="s">
        <v>57</v>
      </c>
      <c r="L286" s="163">
        <v>2</v>
      </c>
      <c r="M286" s="267"/>
      <c r="N286" s="267">
        <f>L286*M286</f>
        <v>0</v>
      </c>
      <c r="O286" s="267">
        <f t="shared" si="41"/>
        <v>0</v>
      </c>
      <c r="P286" s="267">
        <f t="shared" si="46"/>
        <v>0</v>
      </c>
      <c r="Q286" s="124"/>
      <c r="R286" s="124"/>
      <c r="S286" s="125"/>
    </row>
    <row r="287" spans="1:19" s="108" customFormat="1" hidden="1" outlineLevel="1">
      <c r="A287" s="372"/>
      <c r="B287" s="238" t="s">
        <v>617</v>
      </c>
      <c r="C287" s="170" t="s">
        <v>263</v>
      </c>
      <c r="D287" s="170" t="s">
        <v>799</v>
      </c>
      <c r="E287" s="163"/>
      <c r="F287" s="164"/>
      <c r="G287" s="121"/>
      <c r="H287" s="121"/>
      <c r="I287" s="121"/>
      <c r="J287" s="121"/>
      <c r="K287" s="166" t="s">
        <v>78</v>
      </c>
      <c r="L287" s="163">
        <v>1</v>
      </c>
      <c r="M287" s="278"/>
      <c r="N287" s="278"/>
      <c r="O287" s="278">
        <f t="shared" si="41"/>
        <v>0</v>
      </c>
      <c r="P287" s="278">
        <f t="shared" si="46"/>
        <v>0</v>
      </c>
      <c r="Q287" s="124"/>
      <c r="R287" s="124"/>
      <c r="S287" s="125"/>
    </row>
    <row r="288" spans="1:19" s="108" customFormat="1" hidden="1" outlineLevel="1">
      <c r="A288" s="372"/>
      <c r="B288" s="238" t="s">
        <v>618</v>
      </c>
      <c r="C288" s="162" t="s">
        <v>264</v>
      </c>
      <c r="D288" s="170" t="s">
        <v>799</v>
      </c>
      <c r="E288" s="163" t="s">
        <v>180</v>
      </c>
      <c r="F288" s="164" t="s">
        <v>296</v>
      </c>
      <c r="G288" s="121"/>
      <c r="H288" s="121"/>
      <c r="I288" s="121"/>
      <c r="J288" s="121"/>
      <c r="K288" s="166" t="s">
        <v>57</v>
      </c>
      <c r="L288" s="163">
        <v>1</v>
      </c>
      <c r="M288" s="267"/>
      <c r="N288" s="267">
        <f t="shared" ref="N288:N290" si="50">L288*M288</f>
        <v>0</v>
      </c>
      <c r="O288" s="267">
        <f t="shared" si="41"/>
        <v>0</v>
      </c>
      <c r="P288" s="267">
        <f t="shared" si="46"/>
        <v>0</v>
      </c>
      <c r="Q288" s="124"/>
      <c r="R288" s="124"/>
      <c r="S288" s="125"/>
    </row>
    <row r="289" spans="1:19" s="108" customFormat="1" hidden="1" outlineLevel="1">
      <c r="A289" s="372"/>
      <c r="B289" s="238" t="s">
        <v>619</v>
      </c>
      <c r="C289" s="162" t="s">
        <v>265</v>
      </c>
      <c r="D289" s="170" t="s">
        <v>799</v>
      </c>
      <c r="E289" s="163" t="s">
        <v>174</v>
      </c>
      <c r="F289" s="164" t="s">
        <v>296</v>
      </c>
      <c r="G289" s="121"/>
      <c r="H289" s="121"/>
      <c r="I289" s="121"/>
      <c r="J289" s="121"/>
      <c r="K289" s="166" t="s">
        <v>57</v>
      </c>
      <c r="L289" s="163">
        <v>1</v>
      </c>
      <c r="M289" s="267"/>
      <c r="N289" s="267">
        <f t="shared" si="50"/>
        <v>0</v>
      </c>
      <c r="O289" s="267">
        <f t="shared" si="41"/>
        <v>0</v>
      </c>
      <c r="P289" s="267">
        <f t="shared" si="46"/>
        <v>0</v>
      </c>
      <c r="Q289" s="124"/>
      <c r="R289" s="124"/>
      <c r="S289" s="125"/>
    </row>
    <row r="290" spans="1:19" s="108" customFormat="1" hidden="1" outlineLevel="1">
      <c r="A290" s="372"/>
      <c r="B290" s="238" t="s">
        <v>620</v>
      </c>
      <c r="C290" s="162" t="s">
        <v>259</v>
      </c>
      <c r="D290" s="170" t="s">
        <v>799</v>
      </c>
      <c r="E290" s="163" t="s">
        <v>173</v>
      </c>
      <c r="F290" s="164" t="s">
        <v>296</v>
      </c>
      <c r="G290" s="121"/>
      <c r="H290" s="121"/>
      <c r="I290" s="121"/>
      <c r="J290" s="121"/>
      <c r="K290" s="166" t="s">
        <v>57</v>
      </c>
      <c r="L290" s="163">
        <v>2</v>
      </c>
      <c r="M290" s="267"/>
      <c r="N290" s="267">
        <f t="shared" si="50"/>
        <v>0</v>
      </c>
      <c r="O290" s="267">
        <f t="shared" si="41"/>
        <v>0</v>
      </c>
      <c r="P290" s="267">
        <f t="shared" si="46"/>
        <v>0</v>
      </c>
      <c r="Q290" s="124"/>
      <c r="R290" s="124"/>
      <c r="S290" s="125"/>
    </row>
    <row r="291" spans="1:19" s="108" customFormat="1" hidden="1" outlineLevel="1">
      <c r="A291" s="372"/>
      <c r="B291" s="238" t="s">
        <v>621</v>
      </c>
      <c r="C291" s="162" t="s">
        <v>171</v>
      </c>
      <c r="D291" s="170" t="s">
        <v>799</v>
      </c>
      <c r="E291" s="163" t="s">
        <v>170</v>
      </c>
      <c r="F291" s="164" t="s">
        <v>296</v>
      </c>
      <c r="G291" s="121"/>
      <c r="H291" s="121"/>
      <c r="I291" s="121"/>
      <c r="J291" s="121"/>
      <c r="K291" s="166" t="s">
        <v>57</v>
      </c>
      <c r="L291" s="163">
        <v>1</v>
      </c>
      <c r="M291" s="267"/>
      <c r="N291" s="267">
        <f>L291*M291</f>
        <v>0</v>
      </c>
      <c r="O291" s="267">
        <f t="shared" si="41"/>
        <v>0</v>
      </c>
      <c r="P291" s="267">
        <f t="shared" si="46"/>
        <v>0</v>
      </c>
      <c r="Q291" s="124"/>
      <c r="R291" s="124"/>
      <c r="S291" s="125"/>
    </row>
    <row r="292" spans="1:19" s="108" customFormat="1" ht="26" hidden="1" outlineLevel="1">
      <c r="A292" s="372"/>
      <c r="B292" s="238" t="s">
        <v>622</v>
      </c>
      <c r="C292" s="170" t="s">
        <v>266</v>
      </c>
      <c r="D292" s="170" t="s">
        <v>799</v>
      </c>
      <c r="E292" s="163" t="s">
        <v>267</v>
      </c>
      <c r="F292" s="167" t="s">
        <v>297</v>
      </c>
      <c r="G292" s="121"/>
      <c r="H292" s="121"/>
      <c r="I292" s="121"/>
      <c r="J292" s="121"/>
      <c r="K292" s="166" t="s">
        <v>57</v>
      </c>
      <c r="L292" s="163">
        <v>2</v>
      </c>
      <c r="M292" s="267"/>
      <c r="N292" s="267">
        <f>L292*M292</f>
        <v>0</v>
      </c>
      <c r="O292" s="267">
        <f t="shared" si="41"/>
        <v>0</v>
      </c>
      <c r="P292" s="267">
        <f t="shared" si="46"/>
        <v>0</v>
      </c>
      <c r="Q292" s="124"/>
      <c r="R292" s="124"/>
      <c r="S292" s="125"/>
    </row>
    <row r="293" spans="1:19" s="108" customFormat="1" ht="26" hidden="1" outlineLevel="1">
      <c r="A293" s="372"/>
      <c r="B293" s="238" t="s">
        <v>623</v>
      </c>
      <c r="C293" s="170" t="s">
        <v>797</v>
      </c>
      <c r="D293" s="170" t="s">
        <v>799</v>
      </c>
      <c r="E293" s="163" t="s">
        <v>798</v>
      </c>
      <c r="F293" s="164" t="s">
        <v>298</v>
      </c>
      <c r="G293" s="121"/>
      <c r="H293" s="121"/>
      <c r="I293" s="121"/>
      <c r="J293" s="121"/>
      <c r="K293" s="166" t="s">
        <v>57</v>
      </c>
      <c r="L293" s="163">
        <v>3</v>
      </c>
      <c r="M293" s="267"/>
      <c r="N293" s="267">
        <f t="shared" ref="N293:N309" si="51">L293*M293</f>
        <v>0</v>
      </c>
      <c r="O293" s="267">
        <f t="shared" si="41"/>
        <v>0</v>
      </c>
      <c r="P293" s="267">
        <f t="shared" si="46"/>
        <v>0</v>
      </c>
      <c r="Q293" s="124"/>
      <c r="R293" s="124"/>
      <c r="S293" s="125"/>
    </row>
    <row r="294" spans="1:19" s="108" customFormat="1" ht="26" hidden="1" outlineLevel="1">
      <c r="A294" s="372"/>
      <c r="B294" s="238" t="s">
        <v>624</v>
      </c>
      <c r="C294" s="170" t="s">
        <v>268</v>
      </c>
      <c r="D294" s="170" t="s">
        <v>799</v>
      </c>
      <c r="E294" s="163" t="s">
        <v>269</v>
      </c>
      <c r="F294" s="164" t="s">
        <v>299</v>
      </c>
      <c r="G294" s="121"/>
      <c r="H294" s="121"/>
      <c r="I294" s="121"/>
      <c r="J294" s="121"/>
      <c r="K294" s="166" t="s">
        <v>57</v>
      </c>
      <c r="L294" s="163" t="s">
        <v>163</v>
      </c>
      <c r="M294" s="267"/>
      <c r="N294" s="267">
        <f t="shared" si="51"/>
        <v>0</v>
      </c>
      <c r="O294" s="267">
        <f t="shared" si="41"/>
        <v>0</v>
      </c>
      <c r="P294" s="267">
        <f t="shared" si="46"/>
        <v>0</v>
      </c>
      <c r="Q294" s="124"/>
      <c r="R294" s="124"/>
      <c r="S294" s="125"/>
    </row>
    <row r="295" spans="1:19" s="108" customFormat="1" ht="26" hidden="1" outlineLevel="1">
      <c r="A295" s="372"/>
      <c r="B295" s="238" t="s">
        <v>625</v>
      </c>
      <c r="C295" s="170" t="s">
        <v>270</v>
      </c>
      <c r="D295" s="170" t="s">
        <v>799</v>
      </c>
      <c r="E295" s="163" t="s">
        <v>271</v>
      </c>
      <c r="F295" s="164" t="s">
        <v>299</v>
      </c>
      <c r="G295" s="121"/>
      <c r="H295" s="121"/>
      <c r="I295" s="121"/>
      <c r="J295" s="121"/>
      <c r="K295" s="166" t="s">
        <v>57</v>
      </c>
      <c r="L295" s="163" t="s">
        <v>163</v>
      </c>
      <c r="M295" s="267"/>
      <c r="N295" s="267">
        <f t="shared" si="51"/>
        <v>0</v>
      </c>
      <c r="O295" s="267">
        <f t="shared" si="41"/>
        <v>0</v>
      </c>
      <c r="P295" s="267">
        <f t="shared" si="46"/>
        <v>0</v>
      </c>
      <c r="Q295" s="124"/>
      <c r="R295" s="124"/>
      <c r="S295" s="125"/>
    </row>
    <row r="296" spans="1:19" s="108" customFormat="1" hidden="1" outlineLevel="1">
      <c r="A296" s="372"/>
      <c r="B296" s="238" t="s">
        <v>626</v>
      </c>
      <c r="C296" s="170" t="s">
        <v>272</v>
      </c>
      <c r="D296" s="170" t="s">
        <v>799</v>
      </c>
      <c r="E296" s="163" t="s">
        <v>273</v>
      </c>
      <c r="F296" s="164" t="s">
        <v>300</v>
      </c>
      <c r="G296" s="121"/>
      <c r="H296" s="121"/>
      <c r="I296" s="121"/>
      <c r="J296" s="121"/>
      <c r="K296" s="166" t="s">
        <v>57</v>
      </c>
      <c r="L296" s="163" t="s">
        <v>181</v>
      </c>
      <c r="M296" s="267"/>
      <c r="N296" s="267">
        <f t="shared" si="51"/>
        <v>0</v>
      </c>
      <c r="O296" s="267">
        <f t="shared" ref="O296:O352" si="52">N296*0.22</f>
        <v>0</v>
      </c>
      <c r="P296" s="267">
        <f t="shared" si="46"/>
        <v>0</v>
      </c>
      <c r="Q296" s="124"/>
      <c r="R296" s="124"/>
      <c r="S296" s="125"/>
    </row>
    <row r="297" spans="1:19" s="108" customFormat="1" outlineLevel="1">
      <c r="A297" s="372"/>
      <c r="B297" s="238" t="s">
        <v>627</v>
      </c>
      <c r="C297" s="170" t="s">
        <v>274</v>
      </c>
      <c r="D297" s="163" t="s">
        <v>801</v>
      </c>
      <c r="E297" s="163" t="s">
        <v>275</v>
      </c>
      <c r="F297" s="164" t="s">
        <v>301</v>
      </c>
      <c r="G297" s="121"/>
      <c r="H297" s="121"/>
      <c r="I297" s="121"/>
      <c r="J297" s="121"/>
      <c r="K297" s="166" t="s">
        <v>57</v>
      </c>
      <c r="L297" s="163" t="s">
        <v>175</v>
      </c>
      <c r="M297" s="267"/>
      <c r="N297" s="267">
        <f t="shared" si="51"/>
        <v>0</v>
      </c>
      <c r="O297" s="267">
        <f t="shared" si="52"/>
        <v>0</v>
      </c>
      <c r="P297" s="267">
        <f t="shared" si="46"/>
        <v>0</v>
      </c>
      <c r="Q297" s="124"/>
      <c r="R297" s="124"/>
      <c r="S297" s="125"/>
    </row>
    <row r="298" spans="1:19" s="108" customFormat="1" outlineLevel="1">
      <c r="A298" s="372"/>
      <c r="B298" s="238" t="s">
        <v>628</v>
      </c>
      <c r="C298" s="170" t="s">
        <v>276</v>
      </c>
      <c r="D298" s="163" t="s">
        <v>801</v>
      </c>
      <c r="E298" s="163" t="s">
        <v>277</v>
      </c>
      <c r="F298" s="164" t="s">
        <v>302</v>
      </c>
      <c r="G298" s="121"/>
      <c r="H298" s="121"/>
      <c r="I298" s="121"/>
      <c r="J298" s="121"/>
      <c r="K298" s="166" t="s">
        <v>57</v>
      </c>
      <c r="L298" s="163">
        <v>5</v>
      </c>
      <c r="M298" s="267"/>
      <c r="N298" s="267">
        <f t="shared" si="51"/>
        <v>0</v>
      </c>
      <c r="O298" s="267">
        <f t="shared" si="52"/>
        <v>0</v>
      </c>
      <c r="P298" s="267">
        <f t="shared" si="46"/>
        <v>0</v>
      </c>
      <c r="Q298" s="124"/>
      <c r="R298" s="124"/>
      <c r="S298" s="125"/>
    </row>
    <row r="299" spans="1:19" s="108" customFormat="1" ht="26" outlineLevel="1">
      <c r="A299" s="372"/>
      <c r="B299" s="238" t="s">
        <v>629</v>
      </c>
      <c r="C299" s="170" t="s">
        <v>280</v>
      </c>
      <c r="D299" s="163" t="s">
        <v>801</v>
      </c>
      <c r="E299" s="163" t="s">
        <v>281</v>
      </c>
      <c r="F299" s="164" t="s">
        <v>302</v>
      </c>
      <c r="G299" s="121"/>
      <c r="H299" s="121"/>
      <c r="I299" s="121"/>
      <c r="J299" s="121"/>
      <c r="K299" s="166" t="s">
        <v>57</v>
      </c>
      <c r="L299" s="163">
        <v>31</v>
      </c>
      <c r="M299" s="267"/>
      <c r="N299" s="267">
        <f t="shared" si="51"/>
        <v>0</v>
      </c>
      <c r="O299" s="267">
        <f t="shared" si="52"/>
        <v>0</v>
      </c>
      <c r="P299" s="267">
        <f t="shared" si="46"/>
        <v>0</v>
      </c>
      <c r="Q299" s="124"/>
      <c r="R299" s="124"/>
      <c r="S299" s="125"/>
    </row>
    <row r="300" spans="1:19" s="108" customFormat="1" outlineLevel="1">
      <c r="A300" s="372"/>
      <c r="B300" s="238" t="s">
        <v>630</v>
      </c>
      <c r="C300" s="170" t="s">
        <v>282</v>
      </c>
      <c r="D300" s="163" t="s">
        <v>801</v>
      </c>
      <c r="E300" s="163" t="s">
        <v>283</v>
      </c>
      <c r="F300" s="164" t="s">
        <v>303</v>
      </c>
      <c r="G300" s="121"/>
      <c r="H300" s="121"/>
      <c r="I300" s="121"/>
      <c r="J300" s="121"/>
      <c r="K300" s="166" t="s">
        <v>84</v>
      </c>
      <c r="L300" s="163" t="s">
        <v>178</v>
      </c>
      <c r="M300" s="267"/>
      <c r="N300" s="267">
        <f t="shared" si="51"/>
        <v>0</v>
      </c>
      <c r="O300" s="267">
        <f t="shared" si="52"/>
        <v>0</v>
      </c>
      <c r="P300" s="267">
        <f t="shared" si="46"/>
        <v>0</v>
      </c>
      <c r="Q300" s="124"/>
      <c r="R300" s="124"/>
      <c r="S300" s="125"/>
    </row>
    <row r="301" spans="1:19" s="108" customFormat="1" outlineLevel="1">
      <c r="A301" s="372"/>
      <c r="B301" s="238" t="s">
        <v>631</v>
      </c>
      <c r="C301" s="170" t="s">
        <v>282</v>
      </c>
      <c r="D301" s="163" t="s">
        <v>801</v>
      </c>
      <c r="E301" s="163" t="s">
        <v>284</v>
      </c>
      <c r="F301" s="164" t="s">
        <v>303</v>
      </c>
      <c r="G301" s="121"/>
      <c r="H301" s="121"/>
      <c r="I301" s="121"/>
      <c r="J301" s="121"/>
      <c r="K301" s="166" t="s">
        <v>84</v>
      </c>
      <c r="L301" s="163" t="s">
        <v>178</v>
      </c>
      <c r="M301" s="267"/>
      <c r="N301" s="267">
        <f t="shared" si="51"/>
        <v>0</v>
      </c>
      <c r="O301" s="267">
        <f t="shared" si="52"/>
        <v>0</v>
      </c>
      <c r="P301" s="267">
        <f t="shared" si="46"/>
        <v>0</v>
      </c>
      <c r="Q301" s="124"/>
      <c r="R301" s="124"/>
      <c r="S301" s="125"/>
    </row>
    <row r="302" spans="1:19" s="108" customFormat="1" outlineLevel="1">
      <c r="A302" s="372"/>
      <c r="B302" s="238" t="s">
        <v>632</v>
      </c>
      <c r="C302" s="170" t="s">
        <v>282</v>
      </c>
      <c r="D302" s="163" t="s">
        <v>801</v>
      </c>
      <c r="E302" s="163" t="s">
        <v>285</v>
      </c>
      <c r="F302" s="164" t="s">
        <v>303</v>
      </c>
      <c r="G302" s="121"/>
      <c r="H302" s="121"/>
      <c r="I302" s="121"/>
      <c r="J302" s="121"/>
      <c r="K302" s="166" t="s">
        <v>84</v>
      </c>
      <c r="L302" s="163" t="s">
        <v>178</v>
      </c>
      <c r="M302" s="267"/>
      <c r="N302" s="267">
        <f t="shared" si="51"/>
        <v>0</v>
      </c>
      <c r="O302" s="267">
        <f t="shared" si="52"/>
        <v>0</v>
      </c>
      <c r="P302" s="267">
        <f t="shared" si="46"/>
        <v>0</v>
      </c>
      <c r="Q302" s="124"/>
      <c r="R302" s="124"/>
      <c r="S302" s="125"/>
    </row>
    <row r="303" spans="1:19" s="108" customFormat="1" outlineLevel="1">
      <c r="A303" s="372"/>
      <c r="B303" s="238" t="s">
        <v>633</v>
      </c>
      <c r="C303" s="170" t="s">
        <v>282</v>
      </c>
      <c r="D303" s="163" t="s">
        <v>801</v>
      </c>
      <c r="E303" s="163" t="s">
        <v>286</v>
      </c>
      <c r="F303" s="164" t="s">
        <v>303</v>
      </c>
      <c r="G303" s="121"/>
      <c r="H303" s="121"/>
      <c r="I303" s="121"/>
      <c r="J303" s="121"/>
      <c r="K303" s="166" t="s">
        <v>84</v>
      </c>
      <c r="L303" s="163" t="s">
        <v>178</v>
      </c>
      <c r="M303" s="267"/>
      <c r="N303" s="267">
        <f t="shared" si="51"/>
        <v>0</v>
      </c>
      <c r="O303" s="267">
        <f t="shared" si="52"/>
        <v>0</v>
      </c>
      <c r="P303" s="267">
        <f t="shared" si="46"/>
        <v>0</v>
      </c>
      <c r="Q303" s="124"/>
      <c r="R303" s="124"/>
      <c r="S303" s="125"/>
    </row>
    <row r="304" spans="1:19" s="108" customFormat="1" ht="26" outlineLevel="1">
      <c r="A304" s="372"/>
      <c r="B304" s="238" t="s">
        <v>634</v>
      </c>
      <c r="C304" s="170" t="s">
        <v>282</v>
      </c>
      <c r="D304" s="163" t="s">
        <v>801</v>
      </c>
      <c r="E304" s="163" t="s">
        <v>287</v>
      </c>
      <c r="F304" s="164" t="s">
        <v>303</v>
      </c>
      <c r="G304" s="121"/>
      <c r="H304" s="121"/>
      <c r="I304" s="121"/>
      <c r="J304" s="121"/>
      <c r="K304" s="166" t="s">
        <v>84</v>
      </c>
      <c r="L304" s="163" t="s">
        <v>176</v>
      </c>
      <c r="M304" s="267"/>
      <c r="N304" s="267">
        <f t="shared" si="51"/>
        <v>0</v>
      </c>
      <c r="O304" s="267">
        <f t="shared" si="52"/>
        <v>0</v>
      </c>
      <c r="P304" s="267">
        <f t="shared" si="46"/>
        <v>0</v>
      </c>
      <c r="Q304" s="124"/>
      <c r="R304" s="124"/>
      <c r="S304" s="125"/>
    </row>
    <row r="305" spans="1:19" s="108" customFormat="1" ht="26" outlineLevel="1">
      <c r="A305" s="372"/>
      <c r="B305" s="238" t="s">
        <v>635</v>
      </c>
      <c r="C305" s="170" t="s">
        <v>282</v>
      </c>
      <c r="D305" s="163" t="s">
        <v>801</v>
      </c>
      <c r="E305" s="163" t="s">
        <v>288</v>
      </c>
      <c r="F305" s="164" t="s">
        <v>303</v>
      </c>
      <c r="G305" s="121"/>
      <c r="H305" s="121"/>
      <c r="I305" s="121"/>
      <c r="J305" s="121"/>
      <c r="K305" s="166" t="s">
        <v>84</v>
      </c>
      <c r="L305" s="163" t="s">
        <v>168</v>
      </c>
      <c r="M305" s="267"/>
      <c r="N305" s="267">
        <f t="shared" si="51"/>
        <v>0</v>
      </c>
      <c r="O305" s="267">
        <f t="shared" si="52"/>
        <v>0</v>
      </c>
      <c r="P305" s="267">
        <f t="shared" si="46"/>
        <v>0</v>
      </c>
      <c r="Q305" s="124"/>
      <c r="R305" s="124"/>
      <c r="S305" s="125"/>
    </row>
    <row r="306" spans="1:19" s="108" customFormat="1" outlineLevel="1">
      <c r="A306" s="372"/>
      <c r="B306" s="238" t="s">
        <v>636</v>
      </c>
      <c r="C306" s="169" t="s">
        <v>289</v>
      </c>
      <c r="D306" s="163" t="s">
        <v>801</v>
      </c>
      <c r="E306" s="167" t="s">
        <v>290</v>
      </c>
      <c r="F306" s="167" t="s">
        <v>304</v>
      </c>
      <c r="G306" s="121"/>
      <c r="H306" s="121"/>
      <c r="I306" s="121"/>
      <c r="J306" s="121"/>
      <c r="K306" s="167" t="s">
        <v>305</v>
      </c>
      <c r="L306" s="167">
        <v>10</v>
      </c>
      <c r="M306" s="267"/>
      <c r="N306" s="267">
        <f t="shared" si="51"/>
        <v>0</v>
      </c>
      <c r="O306" s="267">
        <f t="shared" si="52"/>
        <v>0</v>
      </c>
      <c r="P306" s="267">
        <f t="shared" si="46"/>
        <v>0</v>
      </c>
      <c r="Q306" s="124"/>
      <c r="R306" s="124"/>
      <c r="S306" s="125"/>
    </row>
    <row r="307" spans="1:19" s="108" customFormat="1" outlineLevel="1">
      <c r="A307" s="372"/>
      <c r="B307" s="238" t="s">
        <v>637</v>
      </c>
      <c r="C307" s="169" t="s">
        <v>291</v>
      </c>
      <c r="D307" s="163" t="s">
        <v>801</v>
      </c>
      <c r="E307" s="167" t="s">
        <v>292</v>
      </c>
      <c r="F307" s="167" t="s">
        <v>304</v>
      </c>
      <c r="G307" s="121"/>
      <c r="H307" s="121"/>
      <c r="I307" s="121"/>
      <c r="J307" s="121"/>
      <c r="K307" s="167" t="s">
        <v>305</v>
      </c>
      <c r="L307" s="167">
        <v>50</v>
      </c>
      <c r="M307" s="267"/>
      <c r="N307" s="267">
        <f t="shared" si="51"/>
        <v>0</v>
      </c>
      <c r="O307" s="267">
        <f t="shared" si="52"/>
        <v>0</v>
      </c>
      <c r="P307" s="267">
        <f t="shared" si="46"/>
        <v>0</v>
      </c>
      <c r="Q307" s="124"/>
      <c r="R307" s="124"/>
      <c r="S307" s="125"/>
    </row>
    <row r="308" spans="1:19" s="108" customFormat="1" outlineLevel="1">
      <c r="A308" s="372"/>
      <c r="B308" s="238" t="s">
        <v>638</v>
      </c>
      <c r="C308" s="169" t="s">
        <v>291</v>
      </c>
      <c r="D308" s="163" t="s">
        <v>801</v>
      </c>
      <c r="E308" s="167" t="s">
        <v>293</v>
      </c>
      <c r="F308" s="167" t="s">
        <v>304</v>
      </c>
      <c r="G308" s="121"/>
      <c r="H308" s="121"/>
      <c r="I308" s="121"/>
      <c r="J308" s="121"/>
      <c r="K308" s="167" t="s">
        <v>305</v>
      </c>
      <c r="L308" s="167">
        <v>50</v>
      </c>
      <c r="M308" s="267"/>
      <c r="N308" s="267">
        <f t="shared" si="51"/>
        <v>0</v>
      </c>
      <c r="O308" s="267">
        <f t="shared" si="52"/>
        <v>0</v>
      </c>
      <c r="P308" s="267">
        <f t="shared" si="46"/>
        <v>0</v>
      </c>
      <c r="Q308" s="124"/>
      <c r="R308" s="124"/>
      <c r="S308" s="125"/>
    </row>
    <row r="309" spans="1:19" s="108" customFormat="1" outlineLevel="1">
      <c r="A309" s="372"/>
      <c r="B309" s="238" t="s">
        <v>639</v>
      </c>
      <c r="C309" s="169" t="s">
        <v>291</v>
      </c>
      <c r="D309" s="163" t="s">
        <v>801</v>
      </c>
      <c r="E309" s="167" t="s">
        <v>294</v>
      </c>
      <c r="F309" s="167" t="s">
        <v>304</v>
      </c>
      <c r="G309" s="121"/>
      <c r="H309" s="121"/>
      <c r="I309" s="121"/>
      <c r="J309" s="121"/>
      <c r="K309" s="167" t="s">
        <v>305</v>
      </c>
      <c r="L309" s="167">
        <v>10</v>
      </c>
      <c r="M309" s="267"/>
      <c r="N309" s="267">
        <f t="shared" si="51"/>
        <v>0</v>
      </c>
      <c r="O309" s="267">
        <f t="shared" si="52"/>
        <v>0</v>
      </c>
      <c r="P309" s="267">
        <f t="shared" si="46"/>
        <v>0</v>
      </c>
      <c r="Q309" s="124"/>
      <c r="R309" s="124"/>
      <c r="S309" s="125"/>
    </row>
    <row r="310" spans="1:19" s="144" customFormat="1" hidden="1">
      <c r="A310" s="372"/>
      <c r="B310" s="137" t="s">
        <v>361</v>
      </c>
      <c r="C310" s="151" t="s">
        <v>316</v>
      </c>
      <c r="D310" s="151"/>
      <c r="E310" s="152" t="s">
        <v>239</v>
      </c>
      <c r="F310" s="156"/>
      <c r="G310" s="140"/>
      <c r="H310" s="140"/>
      <c r="I310" s="140"/>
      <c r="J310" s="140"/>
      <c r="K310" s="158" t="s">
        <v>160</v>
      </c>
      <c r="L310" s="158">
        <v>1</v>
      </c>
      <c r="M310" s="277"/>
      <c r="N310" s="277">
        <f>SUM(N311:N344)</f>
        <v>0</v>
      </c>
      <c r="O310" s="277">
        <f t="shared" si="52"/>
        <v>0</v>
      </c>
      <c r="P310" s="277">
        <f t="shared" si="46"/>
        <v>0</v>
      </c>
      <c r="Q310" s="142"/>
      <c r="R310" s="142"/>
      <c r="S310" s="143"/>
    </row>
    <row r="311" spans="1:19" s="108" customFormat="1" outlineLevel="1">
      <c r="A311" s="372"/>
      <c r="B311" s="238" t="s">
        <v>640</v>
      </c>
      <c r="C311" s="170" t="s">
        <v>251</v>
      </c>
      <c r="D311" s="163" t="s">
        <v>801</v>
      </c>
      <c r="E311" s="163" t="s">
        <v>252</v>
      </c>
      <c r="F311" s="164" t="s">
        <v>295</v>
      </c>
      <c r="G311" s="121"/>
      <c r="H311" s="121"/>
      <c r="I311" s="121"/>
      <c r="J311" s="121"/>
      <c r="K311" s="166" t="s">
        <v>57</v>
      </c>
      <c r="L311" s="163" t="s">
        <v>41</v>
      </c>
      <c r="M311" s="267"/>
      <c r="N311" s="267">
        <f t="shared" ref="N311:N313" si="53">L311*M311</f>
        <v>0</v>
      </c>
      <c r="O311" s="267">
        <f t="shared" si="52"/>
        <v>0</v>
      </c>
      <c r="P311" s="267">
        <f t="shared" si="46"/>
        <v>0</v>
      </c>
      <c r="Q311" s="124"/>
      <c r="R311" s="124"/>
      <c r="S311" s="125"/>
    </row>
    <row r="312" spans="1:19" s="108" customFormat="1" outlineLevel="1">
      <c r="A312" s="372"/>
      <c r="B312" s="238" t="s">
        <v>641</v>
      </c>
      <c r="C312" s="170" t="s">
        <v>253</v>
      </c>
      <c r="D312" s="163" t="s">
        <v>801</v>
      </c>
      <c r="E312" s="163" t="s">
        <v>254</v>
      </c>
      <c r="F312" s="164" t="s">
        <v>295</v>
      </c>
      <c r="G312" s="121"/>
      <c r="H312" s="121"/>
      <c r="I312" s="121"/>
      <c r="J312" s="121"/>
      <c r="K312" s="166" t="s">
        <v>57</v>
      </c>
      <c r="L312" s="163" t="s">
        <v>164</v>
      </c>
      <c r="M312" s="267"/>
      <c r="N312" s="267">
        <f t="shared" si="53"/>
        <v>0</v>
      </c>
      <c r="O312" s="267">
        <f t="shared" si="52"/>
        <v>0</v>
      </c>
      <c r="P312" s="267">
        <f t="shared" si="46"/>
        <v>0</v>
      </c>
      <c r="Q312" s="124"/>
      <c r="R312" s="124"/>
      <c r="S312" s="125"/>
    </row>
    <row r="313" spans="1:19" s="108" customFormat="1" outlineLevel="1">
      <c r="A313" s="372"/>
      <c r="B313" s="238" t="s">
        <v>642</v>
      </c>
      <c r="C313" s="170" t="s">
        <v>255</v>
      </c>
      <c r="D313" s="163" t="s">
        <v>801</v>
      </c>
      <c r="E313" s="163" t="s">
        <v>256</v>
      </c>
      <c r="F313" s="164" t="s">
        <v>295</v>
      </c>
      <c r="G313" s="121"/>
      <c r="H313" s="121"/>
      <c r="I313" s="121"/>
      <c r="J313" s="121"/>
      <c r="K313" s="166" t="s">
        <v>57</v>
      </c>
      <c r="L313" s="163" t="s">
        <v>163</v>
      </c>
      <c r="M313" s="267"/>
      <c r="N313" s="267">
        <f t="shared" si="53"/>
        <v>0</v>
      </c>
      <c r="O313" s="267">
        <f t="shared" si="52"/>
        <v>0</v>
      </c>
      <c r="P313" s="267">
        <f t="shared" si="46"/>
        <v>0</v>
      </c>
      <c r="Q313" s="124"/>
      <c r="R313" s="124"/>
      <c r="S313" s="125"/>
    </row>
    <row r="314" spans="1:19" s="108" customFormat="1" hidden="1" outlineLevel="1">
      <c r="A314" s="372"/>
      <c r="B314" s="238" t="s">
        <v>643</v>
      </c>
      <c r="C314" s="170" t="s">
        <v>257</v>
      </c>
      <c r="D314" s="170" t="s">
        <v>799</v>
      </c>
      <c r="E314" s="163"/>
      <c r="F314" s="164"/>
      <c r="G314" s="121"/>
      <c r="H314" s="121"/>
      <c r="I314" s="121"/>
      <c r="J314" s="121"/>
      <c r="K314" s="166" t="s">
        <v>78</v>
      </c>
      <c r="L314" s="163">
        <v>1</v>
      </c>
      <c r="M314" s="278"/>
      <c r="N314" s="278"/>
      <c r="O314" s="278">
        <f t="shared" si="52"/>
        <v>0</v>
      </c>
      <c r="P314" s="278">
        <f t="shared" si="46"/>
        <v>0</v>
      </c>
      <c r="Q314" s="124"/>
      <c r="R314" s="124"/>
      <c r="S314" s="125"/>
    </row>
    <row r="315" spans="1:19" s="108" customFormat="1" ht="26" hidden="1" outlineLevel="1">
      <c r="A315" s="372"/>
      <c r="B315" s="238" t="s">
        <v>644</v>
      </c>
      <c r="C315" s="162" t="s">
        <v>802</v>
      </c>
      <c r="D315" s="170" t="s">
        <v>799</v>
      </c>
      <c r="E315" s="163" t="s">
        <v>803</v>
      </c>
      <c r="F315" s="164" t="s">
        <v>296</v>
      </c>
      <c r="G315" s="121"/>
      <c r="H315" s="121"/>
      <c r="I315" s="121"/>
      <c r="J315" s="121"/>
      <c r="K315" s="166" t="s">
        <v>57</v>
      </c>
      <c r="L315" s="163">
        <v>1</v>
      </c>
      <c r="M315" s="267"/>
      <c r="N315" s="267">
        <f t="shared" ref="N315" si="54">L315*M315</f>
        <v>0</v>
      </c>
      <c r="O315" s="267">
        <f t="shared" si="52"/>
        <v>0</v>
      </c>
      <c r="P315" s="267">
        <f t="shared" si="46"/>
        <v>0</v>
      </c>
      <c r="Q315" s="124"/>
      <c r="R315" s="124"/>
      <c r="S315" s="125"/>
    </row>
    <row r="316" spans="1:19" s="108" customFormat="1" hidden="1" outlineLevel="1">
      <c r="A316" s="372"/>
      <c r="B316" s="238" t="s">
        <v>645</v>
      </c>
      <c r="C316" s="162" t="s">
        <v>171</v>
      </c>
      <c r="D316" s="170" t="s">
        <v>799</v>
      </c>
      <c r="E316" s="163" t="s">
        <v>170</v>
      </c>
      <c r="F316" s="164" t="s">
        <v>296</v>
      </c>
      <c r="G316" s="121"/>
      <c r="H316" s="121"/>
      <c r="I316" s="121"/>
      <c r="J316" s="121"/>
      <c r="K316" s="166" t="s">
        <v>57</v>
      </c>
      <c r="L316" s="163">
        <v>2</v>
      </c>
      <c r="M316" s="267"/>
      <c r="N316" s="267">
        <f>L316*M316</f>
        <v>0</v>
      </c>
      <c r="O316" s="267">
        <f t="shared" si="52"/>
        <v>0</v>
      </c>
      <c r="P316" s="267">
        <f t="shared" si="46"/>
        <v>0</v>
      </c>
      <c r="Q316" s="124"/>
      <c r="R316" s="124"/>
      <c r="S316" s="125"/>
    </row>
    <row r="317" spans="1:19" s="108" customFormat="1" hidden="1" outlineLevel="1">
      <c r="A317" s="372"/>
      <c r="B317" s="238" t="s">
        <v>646</v>
      </c>
      <c r="C317" s="162" t="s">
        <v>182</v>
      </c>
      <c r="D317" s="170" t="s">
        <v>799</v>
      </c>
      <c r="E317" s="163" t="s">
        <v>261</v>
      </c>
      <c r="F317" s="164" t="s">
        <v>296</v>
      </c>
      <c r="G317" s="121"/>
      <c r="H317" s="121"/>
      <c r="I317" s="121"/>
      <c r="J317" s="121"/>
      <c r="K317" s="166" t="s">
        <v>57</v>
      </c>
      <c r="L317" s="163">
        <v>2</v>
      </c>
      <c r="M317" s="267"/>
      <c r="N317" s="267">
        <f>L317*M317</f>
        <v>0</v>
      </c>
      <c r="O317" s="267">
        <f t="shared" si="52"/>
        <v>0</v>
      </c>
      <c r="P317" s="267">
        <f t="shared" si="46"/>
        <v>0</v>
      </c>
      <c r="Q317" s="124"/>
      <c r="R317" s="124"/>
      <c r="S317" s="125"/>
    </row>
    <row r="318" spans="1:19" s="108" customFormat="1" hidden="1" outlineLevel="1">
      <c r="A318" s="372"/>
      <c r="B318" s="238" t="s">
        <v>647</v>
      </c>
      <c r="C318" s="170" t="s">
        <v>262</v>
      </c>
      <c r="D318" s="170" t="s">
        <v>799</v>
      </c>
      <c r="E318" s="163"/>
      <c r="F318" s="164"/>
      <c r="G318" s="121"/>
      <c r="H318" s="121"/>
      <c r="I318" s="121"/>
      <c r="J318" s="121"/>
      <c r="K318" s="166" t="s">
        <v>78</v>
      </c>
      <c r="L318" s="163">
        <v>1</v>
      </c>
      <c r="M318" s="278"/>
      <c r="N318" s="278"/>
      <c r="O318" s="278">
        <f t="shared" si="52"/>
        <v>0</v>
      </c>
      <c r="P318" s="278">
        <f t="shared" si="46"/>
        <v>0</v>
      </c>
      <c r="Q318" s="124"/>
      <c r="R318" s="124"/>
      <c r="S318" s="125"/>
    </row>
    <row r="319" spans="1:19" s="108" customFormat="1" ht="26" hidden="1" outlineLevel="1">
      <c r="A319" s="372"/>
      <c r="B319" s="238" t="s">
        <v>648</v>
      </c>
      <c r="C319" s="162" t="s">
        <v>802</v>
      </c>
      <c r="D319" s="170" t="s">
        <v>799</v>
      </c>
      <c r="E319" s="163" t="s">
        <v>803</v>
      </c>
      <c r="F319" s="164" t="s">
        <v>296</v>
      </c>
      <c r="G319" s="121"/>
      <c r="H319" s="121"/>
      <c r="I319" s="121"/>
      <c r="J319" s="121"/>
      <c r="K319" s="166" t="s">
        <v>57</v>
      </c>
      <c r="L319" s="163">
        <v>1</v>
      </c>
      <c r="M319" s="267"/>
      <c r="N319" s="267">
        <f t="shared" ref="N319" si="55">L319*M319</f>
        <v>0</v>
      </c>
      <c r="O319" s="267">
        <f t="shared" si="52"/>
        <v>0</v>
      </c>
      <c r="P319" s="267">
        <f t="shared" ref="P319:P374" si="56">N319+O319</f>
        <v>0</v>
      </c>
      <c r="Q319" s="124"/>
      <c r="R319" s="124"/>
      <c r="S319" s="125"/>
    </row>
    <row r="320" spans="1:19" s="108" customFormat="1" hidden="1" outlineLevel="1">
      <c r="A320" s="372"/>
      <c r="B320" s="238" t="s">
        <v>649</v>
      </c>
      <c r="C320" s="162" t="s">
        <v>171</v>
      </c>
      <c r="D320" s="170" t="s">
        <v>799</v>
      </c>
      <c r="E320" s="163" t="s">
        <v>170</v>
      </c>
      <c r="F320" s="164" t="s">
        <v>296</v>
      </c>
      <c r="G320" s="121"/>
      <c r="H320" s="121"/>
      <c r="I320" s="121"/>
      <c r="J320" s="121"/>
      <c r="K320" s="166" t="s">
        <v>57</v>
      </c>
      <c r="L320" s="163">
        <v>2</v>
      </c>
      <c r="M320" s="267"/>
      <c r="N320" s="267">
        <f>L320*M320</f>
        <v>0</v>
      </c>
      <c r="O320" s="267">
        <f t="shared" si="52"/>
        <v>0</v>
      </c>
      <c r="P320" s="267">
        <f t="shared" si="56"/>
        <v>0</v>
      </c>
      <c r="Q320" s="124"/>
      <c r="R320" s="124"/>
      <c r="S320" s="125"/>
    </row>
    <row r="321" spans="1:19" s="108" customFormat="1" hidden="1" outlineLevel="1">
      <c r="A321" s="372"/>
      <c r="B321" s="238" t="s">
        <v>650</v>
      </c>
      <c r="C321" s="170" t="s">
        <v>263</v>
      </c>
      <c r="D321" s="170" t="s">
        <v>799</v>
      </c>
      <c r="E321" s="163"/>
      <c r="F321" s="164"/>
      <c r="G321" s="121"/>
      <c r="H321" s="121"/>
      <c r="I321" s="121"/>
      <c r="J321" s="121"/>
      <c r="K321" s="166" t="s">
        <v>78</v>
      </c>
      <c r="L321" s="163">
        <v>1</v>
      </c>
      <c r="M321" s="278"/>
      <c r="N321" s="278"/>
      <c r="O321" s="278">
        <f t="shared" si="52"/>
        <v>0</v>
      </c>
      <c r="P321" s="278">
        <f t="shared" si="56"/>
        <v>0</v>
      </c>
      <c r="Q321" s="124"/>
      <c r="R321" s="124"/>
      <c r="S321" s="125"/>
    </row>
    <row r="322" spans="1:19" s="108" customFormat="1" hidden="1" outlineLevel="1">
      <c r="A322" s="372"/>
      <c r="B322" s="238" t="s">
        <v>651</v>
      </c>
      <c r="C322" s="162" t="s">
        <v>264</v>
      </c>
      <c r="D322" s="170" t="s">
        <v>799</v>
      </c>
      <c r="E322" s="163" t="s">
        <v>180</v>
      </c>
      <c r="F322" s="164" t="s">
        <v>296</v>
      </c>
      <c r="G322" s="121"/>
      <c r="H322" s="121"/>
      <c r="I322" s="121"/>
      <c r="J322" s="121"/>
      <c r="K322" s="166" t="s">
        <v>57</v>
      </c>
      <c r="L322" s="163">
        <v>1</v>
      </c>
      <c r="M322" s="267"/>
      <c r="N322" s="267">
        <f t="shared" ref="N322:N324" si="57">L322*M322</f>
        <v>0</v>
      </c>
      <c r="O322" s="267">
        <f t="shared" si="52"/>
        <v>0</v>
      </c>
      <c r="P322" s="267">
        <f t="shared" si="56"/>
        <v>0</v>
      </c>
      <c r="Q322" s="124"/>
      <c r="R322" s="124"/>
      <c r="S322" s="125"/>
    </row>
    <row r="323" spans="1:19" s="108" customFormat="1" hidden="1" outlineLevel="1">
      <c r="A323" s="372"/>
      <c r="B323" s="238" t="s">
        <v>652</v>
      </c>
      <c r="C323" s="162" t="s">
        <v>265</v>
      </c>
      <c r="D323" s="170" t="s">
        <v>799</v>
      </c>
      <c r="E323" s="163" t="s">
        <v>174</v>
      </c>
      <c r="F323" s="164" t="s">
        <v>296</v>
      </c>
      <c r="G323" s="121"/>
      <c r="H323" s="121"/>
      <c r="I323" s="121"/>
      <c r="J323" s="121"/>
      <c r="K323" s="166" t="s">
        <v>57</v>
      </c>
      <c r="L323" s="163">
        <v>1</v>
      </c>
      <c r="M323" s="267"/>
      <c r="N323" s="267">
        <f t="shared" si="57"/>
        <v>0</v>
      </c>
      <c r="O323" s="267">
        <f t="shared" si="52"/>
        <v>0</v>
      </c>
      <c r="P323" s="267">
        <f t="shared" si="56"/>
        <v>0</v>
      </c>
      <c r="Q323" s="124"/>
      <c r="R323" s="124"/>
      <c r="S323" s="125"/>
    </row>
    <row r="324" spans="1:19" s="108" customFormat="1" hidden="1" outlineLevel="1">
      <c r="A324" s="372"/>
      <c r="B324" s="238" t="s">
        <v>653</v>
      </c>
      <c r="C324" s="162" t="s">
        <v>259</v>
      </c>
      <c r="D324" s="170" t="s">
        <v>799</v>
      </c>
      <c r="E324" s="163" t="s">
        <v>173</v>
      </c>
      <c r="F324" s="164" t="s">
        <v>296</v>
      </c>
      <c r="G324" s="121"/>
      <c r="H324" s="121"/>
      <c r="I324" s="121"/>
      <c r="J324" s="121"/>
      <c r="K324" s="166" t="s">
        <v>57</v>
      </c>
      <c r="L324" s="163">
        <v>2</v>
      </c>
      <c r="M324" s="267"/>
      <c r="N324" s="267">
        <f t="shared" si="57"/>
        <v>0</v>
      </c>
      <c r="O324" s="267">
        <f t="shared" si="52"/>
        <v>0</v>
      </c>
      <c r="P324" s="267">
        <f t="shared" si="56"/>
        <v>0</v>
      </c>
      <c r="Q324" s="124"/>
      <c r="R324" s="124"/>
      <c r="S324" s="125"/>
    </row>
    <row r="325" spans="1:19" s="108" customFormat="1" hidden="1" outlineLevel="1">
      <c r="A325" s="372"/>
      <c r="B325" s="238" t="s">
        <v>654</v>
      </c>
      <c r="C325" s="162" t="s">
        <v>171</v>
      </c>
      <c r="D325" s="170" t="s">
        <v>799</v>
      </c>
      <c r="E325" s="163" t="s">
        <v>170</v>
      </c>
      <c r="F325" s="164" t="s">
        <v>296</v>
      </c>
      <c r="G325" s="121"/>
      <c r="H325" s="121"/>
      <c r="I325" s="121"/>
      <c r="J325" s="121"/>
      <c r="K325" s="166" t="s">
        <v>57</v>
      </c>
      <c r="L325" s="163">
        <v>1</v>
      </c>
      <c r="M325" s="267"/>
      <c r="N325" s="267">
        <f>L325*M325</f>
        <v>0</v>
      </c>
      <c r="O325" s="267">
        <f t="shared" si="52"/>
        <v>0</v>
      </c>
      <c r="P325" s="267">
        <f t="shared" si="56"/>
        <v>0</v>
      </c>
      <c r="Q325" s="124"/>
      <c r="R325" s="124"/>
      <c r="S325" s="125"/>
    </row>
    <row r="326" spans="1:19" s="108" customFormat="1" ht="26" hidden="1" outlineLevel="1">
      <c r="A326" s="372"/>
      <c r="B326" s="238" t="s">
        <v>655</v>
      </c>
      <c r="C326" s="170" t="s">
        <v>266</v>
      </c>
      <c r="D326" s="170" t="s">
        <v>799</v>
      </c>
      <c r="E326" s="163" t="s">
        <v>267</v>
      </c>
      <c r="F326" s="167" t="s">
        <v>297</v>
      </c>
      <c r="G326" s="121"/>
      <c r="H326" s="121"/>
      <c r="I326" s="121"/>
      <c r="J326" s="121"/>
      <c r="K326" s="166" t="s">
        <v>57</v>
      </c>
      <c r="L326" s="163">
        <v>2</v>
      </c>
      <c r="M326" s="267"/>
      <c r="N326" s="267">
        <f>L326*M326</f>
        <v>0</v>
      </c>
      <c r="O326" s="267">
        <f t="shared" si="52"/>
        <v>0</v>
      </c>
      <c r="P326" s="267">
        <f t="shared" si="56"/>
        <v>0</v>
      </c>
      <c r="Q326" s="124"/>
      <c r="R326" s="124"/>
      <c r="S326" s="125"/>
    </row>
    <row r="327" spans="1:19" s="108" customFormat="1" ht="26" hidden="1" outlineLevel="1">
      <c r="A327" s="372"/>
      <c r="B327" s="238" t="s">
        <v>656</v>
      </c>
      <c r="C327" s="170" t="s">
        <v>797</v>
      </c>
      <c r="D327" s="170" t="s">
        <v>799</v>
      </c>
      <c r="E327" s="163" t="s">
        <v>798</v>
      </c>
      <c r="F327" s="164" t="s">
        <v>298</v>
      </c>
      <c r="G327" s="121"/>
      <c r="H327" s="121"/>
      <c r="I327" s="121"/>
      <c r="J327" s="121"/>
      <c r="K327" s="166" t="s">
        <v>57</v>
      </c>
      <c r="L327" s="163">
        <v>3</v>
      </c>
      <c r="M327" s="267"/>
      <c r="N327" s="267">
        <f>L327*M327</f>
        <v>0</v>
      </c>
      <c r="O327" s="267">
        <f t="shared" si="52"/>
        <v>0</v>
      </c>
      <c r="P327" s="267">
        <f t="shared" si="56"/>
        <v>0</v>
      </c>
      <c r="Q327" s="124"/>
      <c r="R327" s="124"/>
      <c r="S327" s="125"/>
    </row>
    <row r="328" spans="1:19" s="108" customFormat="1" ht="26" hidden="1" outlineLevel="1">
      <c r="A328" s="372"/>
      <c r="B328" s="238" t="s">
        <v>657</v>
      </c>
      <c r="C328" s="170" t="s">
        <v>268</v>
      </c>
      <c r="D328" s="170" t="s">
        <v>799</v>
      </c>
      <c r="E328" s="163" t="s">
        <v>269</v>
      </c>
      <c r="F328" s="164" t="s">
        <v>299</v>
      </c>
      <c r="G328" s="121"/>
      <c r="H328" s="121"/>
      <c r="I328" s="121"/>
      <c r="J328" s="121"/>
      <c r="K328" s="166" t="s">
        <v>57</v>
      </c>
      <c r="L328" s="163" t="s">
        <v>163</v>
      </c>
      <c r="M328" s="267"/>
      <c r="N328" s="267">
        <f t="shared" ref="N328:N344" si="58">L328*M328</f>
        <v>0</v>
      </c>
      <c r="O328" s="267">
        <f t="shared" si="52"/>
        <v>0</v>
      </c>
      <c r="P328" s="267">
        <f t="shared" si="56"/>
        <v>0</v>
      </c>
      <c r="Q328" s="124"/>
      <c r="R328" s="124"/>
      <c r="S328" s="125"/>
    </row>
    <row r="329" spans="1:19" s="108" customFormat="1" ht="26" hidden="1" outlineLevel="1">
      <c r="A329" s="372"/>
      <c r="B329" s="238" t="s">
        <v>658</v>
      </c>
      <c r="C329" s="170" t="s">
        <v>270</v>
      </c>
      <c r="D329" s="170" t="s">
        <v>799</v>
      </c>
      <c r="E329" s="163" t="s">
        <v>271</v>
      </c>
      <c r="F329" s="164" t="s">
        <v>299</v>
      </c>
      <c r="G329" s="121"/>
      <c r="H329" s="121"/>
      <c r="I329" s="121"/>
      <c r="J329" s="121"/>
      <c r="K329" s="166" t="s">
        <v>57</v>
      </c>
      <c r="L329" s="163" t="s">
        <v>163</v>
      </c>
      <c r="M329" s="267"/>
      <c r="N329" s="267">
        <f t="shared" si="58"/>
        <v>0</v>
      </c>
      <c r="O329" s="267">
        <f t="shared" si="52"/>
        <v>0</v>
      </c>
      <c r="P329" s="267">
        <f t="shared" si="56"/>
        <v>0</v>
      </c>
      <c r="Q329" s="124"/>
      <c r="R329" s="124"/>
      <c r="S329" s="125"/>
    </row>
    <row r="330" spans="1:19" s="108" customFormat="1" hidden="1" outlineLevel="1">
      <c r="A330" s="372"/>
      <c r="B330" s="238" t="s">
        <v>659</v>
      </c>
      <c r="C330" s="170" t="s">
        <v>272</v>
      </c>
      <c r="D330" s="170" t="s">
        <v>799</v>
      </c>
      <c r="E330" s="163" t="s">
        <v>273</v>
      </c>
      <c r="F330" s="164" t="s">
        <v>300</v>
      </c>
      <c r="G330" s="121"/>
      <c r="H330" s="121"/>
      <c r="I330" s="121"/>
      <c r="J330" s="121"/>
      <c r="K330" s="166" t="s">
        <v>57</v>
      </c>
      <c r="L330" s="163" t="s">
        <v>181</v>
      </c>
      <c r="M330" s="267"/>
      <c r="N330" s="267">
        <f t="shared" si="58"/>
        <v>0</v>
      </c>
      <c r="O330" s="267">
        <f t="shared" si="52"/>
        <v>0</v>
      </c>
      <c r="P330" s="267">
        <f t="shared" si="56"/>
        <v>0</v>
      </c>
      <c r="Q330" s="124"/>
      <c r="R330" s="124"/>
      <c r="S330" s="125"/>
    </row>
    <row r="331" spans="1:19" s="108" customFormat="1" outlineLevel="1">
      <c r="A331" s="372"/>
      <c r="B331" s="238" t="s">
        <v>660</v>
      </c>
      <c r="C331" s="170" t="s">
        <v>274</v>
      </c>
      <c r="D331" s="163" t="s">
        <v>801</v>
      </c>
      <c r="E331" s="163" t="s">
        <v>275</v>
      </c>
      <c r="F331" s="164" t="s">
        <v>301</v>
      </c>
      <c r="G331" s="121"/>
      <c r="H331" s="121"/>
      <c r="I331" s="121"/>
      <c r="J331" s="121"/>
      <c r="K331" s="166" t="s">
        <v>57</v>
      </c>
      <c r="L331" s="163" t="s">
        <v>175</v>
      </c>
      <c r="M331" s="267"/>
      <c r="N331" s="267">
        <f t="shared" si="58"/>
        <v>0</v>
      </c>
      <c r="O331" s="267">
        <f t="shared" si="52"/>
        <v>0</v>
      </c>
      <c r="P331" s="267">
        <f t="shared" si="56"/>
        <v>0</v>
      </c>
      <c r="Q331" s="124"/>
      <c r="R331" s="124"/>
      <c r="S331" s="125"/>
    </row>
    <row r="332" spans="1:19" s="108" customFormat="1" outlineLevel="1">
      <c r="A332" s="372"/>
      <c r="B332" s="238" t="s">
        <v>661</v>
      </c>
      <c r="C332" s="170" t="s">
        <v>276</v>
      </c>
      <c r="D332" s="163" t="s">
        <v>801</v>
      </c>
      <c r="E332" s="163" t="s">
        <v>277</v>
      </c>
      <c r="F332" s="164" t="s">
        <v>302</v>
      </c>
      <c r="G332" s="121"/>
      <c r="H332" s="121"/>
      <c r="I332" s="121"/>
      <c r="J332" s="121"/>
      <c r="K332" s="166" t="s">
        <v>57</v>
      </c>
      <c r="L332" s="163">
        <v>5</v>
      </c>
      <c r="M332" s="267"/>
      <c r="N332" s="267">
        <f t="shared" si="58"/>
        <v>0</v>
      </c>
      <c r="O332" s="267">
        <f t="shared" si="52"/>
        <v>0</v>
      </c>
      <c r="P332" s="267">
        <f t="shared" si="56"/>
        <v>0</v>
      </c>
      <c r="Q332" s="124"/>
      <c r="R332" s="124"/>
      <c r="S332" s="125"/>
    </row>
    <row r="333" spans="1:19" s="108" customFormat="1" outlineLevel="1">
      <c r="A333" s="372"/>
      <c r="B333" s="238" t="s">
        <v>662</v>
      </c>
      <c r="C333" s="170" t="s">
        <v>278</v>
      </c>
      <c r="D333" s="163" t="s">
        <v>801</v>
      </c>
      <c r="E333" s="163" t="s">
        <v>279</v>
      </c>
      <c r="F333" s="164" t="s">
        <v>302</v>
      </c>
      <c r="G333" s="121"/>
      <c r="H333" s="121"/>
      <c r="I333" s="121"/>
      <c r="J333" s="121"/>
      <c r="K333" s="166" t="s">
        <v>57</v>
      </c>
      <c r="L333" s="163">
        <v>2</v>
      </c>
      <c r="M333" s="267"/>
      <c r="N333" s="267">
        <f t="shared" si="58"/>
        <v>0</v>
      </c>
      <c r="O333" s="267">
        <f t="shared" si="52"/>
        <v>0</v>
      </c>
      <c r="P333" s="267">
        <f t="shared" si="56"/>
        <v>0</v>
      </c>
      <c r="Q333" s="124"/>
      <c r="R333" s="124"/>
      <c r="S333" s="125"/>
    </row>
    <row r="334" spans="1:19" s="108" customFormat="1" ht="26" outlineLevel="1">
      <c r="A334" s="372"/>
      <c r="B334" s="238" t="s">
        <v>663</v>
      </c>
      <c r="C334" s="170" t="s">
        <v>280</v>
      </c>
      <c r="D334" s="163" t="s">
        <v>801</v>
      </c>
      <c r="E334" s="163" t="s">
        <v>281</v>
      </c>
      <c r="F334" s="164" t="s">
        <v>302</v>
      </c>
      <c r="G334" s="121"/>
      <c r="H334" s="121"/>
      <c r="I334" s="121"/>
      <c r="J334" s="121"/>
      <c r="K334" s="166" t="s">
        <v>57</v>
      </c>
      <c r="L334" s="163">
        <v>41</v>
      </c>
      <c r="M334" s="267"/>
      <c r="N334" s="267">
        <f t="shared" si="58"/>
        <v>0</v>
      </c>
      <c r="O334" s="267">
        <f t="shared" si="52"/>
        <v>0</v>
      </c>
      <c r="P334" s="267">
        <f t="shared" si="56"/>
        <v>0</v>
      </c>
      <c r="Q334" s="124"/>
      <c r="R334" s="124"/>
      <c r="S334" s="125"/>
    </row>
    <row r="335" spans="1:19" s="108" customFormat="1" outlineLevel="1">
      <c r="A335" s="372"/>
      <c r="B335" s="238" t="s">
        <v>664</v>
      </c>
      <c r="C335" s="170" t="s">
        <v>282</v>
      </c>
      <c r="D335" s="163" t="s">
        <v>801</v>
      </c>
      <c r="E335" s="163" t="s">
        <v>283</v>
      </c>
      <c r="F335" s="164" t="s">
        <v>303</v>
      </c>
      <c r="G335" s="121"/>
      <c r="H335" s="121"/>
      <c r="I335" s="121"/>
      <c r="J335" s="121"/>
      <c r="K335" s="166" t="s">
        <v>84</v>
      </c>
      <c r="L335" s="163" t="s">
        <v>178</v>
      </c>
      <c r="M335" s="267"/>
      <c r="N335" s="267">
        <f t="shared" si="58"/>
        <v>0</v>
      </c>
      <c r="O335" s="267">
        <f t="shared" si="52"/>
        <v>0</v>
      </c>
      <c r="P335" s="267">
        <f t="shared" si="56"/>
        <v>0</v>
      </c>
      <c r="Q335" s="124"/>
      <c r="R335" s="124"/>
      <c r="S335" s="125"/>
    </row>
    <row r="336" spans="1:19" s="108" customFormat="1" outlineLevel="1">
      <c r="A336" s="372"/>
      <c r="B336" s="238" t="s">
        <v>665</v>
      </c>
      <c r="C336" s="170" t="s">
        <v>282</v>
      </c>
      <c r="D336" s="163" t="s">
        <v>801</v>
      </c>
      <c r="E336" s="163" t="s">
        <v>284</v>
      </c>
      <c r="F336" s="164" t="s">
        <v>303</v>
      </c>
      <c r="G336" s="121"/>
      <c r="H336" s="121"/>
      <c r="I336" s="121"/>
      <c r="J336" s="121"/>
      <c r="K336" s="166" t="s">
        <v>84</v>
      </c>
      <c r="L336" s="163" t="s">
        <v>178</v>
      </c>
      <c r="M336" s="267"/>
      <c r="N336" s="267">
        <f t="shared" si="58"/>
        <v>0</v>
      </c>
      <c r="O336" s="267">
        <f t="shared" si="52"/>
        <v>0</v>
      </c>
      <c r="P336" s="267">
        <f t="shared" si="56"/>
        <v>0</v>
      </c>
      <c r="Q336" s="124"/>
      <c r="R336" s="124"/>
      <c r="S336" s="125"/>
    </row>
    <row r="337" spans="1:19" s="108" customFormat="1" outlineLevel="1">
      <c r="A337" s="372"/>
      <c r="B337" s="238" t="s">
        <v>666</v>
      </c>
      <c r="C337" s="170" t="s">
        <v>282</v>
      </c>
      <c r="D337" s="163" t="s">
        <v>801</v>
      </c>
      <c r="E337" s="163" t="s">
        <v>285</v>
      </c>
      <c r="F337" s="164" t="s">
        <v>303</v>
      </c>
      <c r="G337" s="121"/>
      <c r="H337" s="121"/>
      <c r="I337" s="121"/>
      <c r="J337" s="121"/>
      <c r="K337" s="166" t="s">
        <v>84</v>
      </c>
      <c r="L337" s="163" t="s">
        <v>178</v>
      </c>
      <c r="M337" s="267"/>
      <c r="N337" s="267">
        <f t="shared" si="58"/>
        <v>0</v>
      </c>
      <c r="O337" s="267">
        <f t="shared" si="52"/>
        <v>0</v>
      </c>
      <c r="P337" s="267">
        <f t="shared" si="56"/>
        <v>0</v>
      </c>
      <c r="Q337" s="124"/>
      <c r="R337" s="124"/>
      <c r="S337" s="125"/>
    </row>
    <row r="338" spans="1:19" s="108" customFormat="1" outlineLevel="1">
      <c r="A338" s="372"/>
      <c r="B338" s="238" t="s">
        <v>667</v>
      </c>
      <c r="C338" s="170" t="s">
        <v>282</v>
      </c>
      <c r="D338" s="163" t="s">
        <v>801</v>
      </c>
      <c r="E338" s="163" t="s">
        <v>286</v>
      </c>
      <c r="F338" s="164" t="s">
        <v>303</v>
      </c>
      <c r="G338" s="121"/>
      <c r="H338" s="121"/>
      <c r="I338" s="121"/>
      <c r="J338" s="121"/>
      <c r="K338" s="166" t="s">
        <v>84</v>
      </c>
      <c r="L338" s="163" t="s">
        <v>178</v>
      </c>
      <c r="M338" s="267"/>
      <c r="N338" s="267">
        <f t="shared" si="58"/>
        <v>0</v>
      </c>
      <c r="O338" s="267">
        <f t="shared" si="52"/>
        <v>0</v>
      </c>
      <c r="P338" s="267">
        <f t="shared" si="56"/>
        <v>0</v>
      </c>
      <c r="Q338" s="124"/>
      <c r="R338" s="124"/>
      <c r="S338" s="125"/>
    </row>
    <row r="339" spans="1:19" s="108" customFormat="1" ht="26" outlineLevel="1">
      <c r="A339" s="372"/>
      <c r="B339" s="238" t="s">
        <v>668</v>
      </c>
      <c r="C339" s="170" t="s">
        <v>282</v>
      </c>
      <c r="D339" s="163" t="s">
        <v>801</v>
      </c>
      <c r="E339" s="163" t="s">
        <v>287</v>
      </c>
      <c r="F339" s="164" t="s">
        <v>303</v>
      </c>
      <c r="G339" s="121"/>
      <c r="H339" s="121"/>
      <c r="I339" s="121"/>
      <c r="J339" s="121"/>
      <c r="K339" s="166" t="s">
        <v>84</v>
      </c>
      <c r="L339" s="163" t="s">
        <v>176</v>
      </c>
      <c r="M339" s="267"/>
      <c r="N339" s="267">
        <f t="shared" si="58"/>
        <v>0</v>
      </c>
      <c r="O339" s="267">
        <f t="shared" si="52"/>
        <v>0</v>
      </c>
      <c r="P339" s="267">
        <f t="shared" si="56"/>
        <v>0</v>
      </c>
      <c r="Q339" s="124"/>
      <c r="R339" s="124"/>
      <c r="S339" s="125"/>
    </row>
    <row r="340" spans="1:19" s="108" customFormat="1" ht="26" outlineLevel="1">
      <c r="A340" s="372"/>
      <c r="B340" s="238" t="s">
        <v>669</v>
      </c>
      <c r="C340" s="170" t="s">
        <v>282</v>
      </c>
      <c r="D340" s="163" t="s">
        <v>801</v>
      </c>
      <c r="E340" s="163" t="s">
        <v>288</v>
      </c>
      <c r="F340" s="164" t="s">
        <v>303</v>
      </c>
      <c r="G340" s="121"/>
      <c r="H340" s="121"/>
      <c r="I340" s="121"/>
      <c r="J340" s="121"/>
      <c r="K340" s="166" t="s">
        <v>84</v>
      </c>
      <c r="L340" s="163" t="s">
        <v>168</v>
      </c>
      <c r="M340" s="267"/>
      <c r="N340" s="267">
        <f t="shared" si="58"/>
        <v>0</v>
      </c>
      <c r="O340" s="267">
        <f t="shared" si="52"/>
        <v>0</v>
      </c>
      <c r="P340" s="267">
        <f t="shared" si="56"/>
        <v>0</v>
      </c>
      <c r="Q340" s="124"/>
      <c r="R340" s="124"/>
      <c r="S340" s="125"/>
    </row>
    <row r="341" spans="1:19" s="108" customFormat="1" outlineLevel="1">
      <c r="A341" s="372"/>
      <c r="B341" s="238" t="s">
        <v>670</v>
      </c>
      <c r="C341" s="169" t="s">
        <v>289</v>
      </c>
      <c r="D341" s="163" t="s">
        <v>801</v>
      </c>
      <c r="E341" s="167" t="s">
        <v>290</v>
      </c>
      <c r="F341" s="167" t="s">
        <v>304</v>
      </c>
      <c r="G341" s="121"/>
      <c r="H341" s="121"/>
      <c r="I341" s="121"/>
      <c r="J341" s="121"/>
      <c r="K341" s="167" t="s">
        <v>305</v>
      </c>
      <c r="L341" s="167">
        <v>10</v>
      </c>
      <c r="M341" s="267"/>
      <c r="N341" s="267">
        <f t="shared" si="58"/>
        <v>0</v>
      </c>
      <c r="O341" s="267">
        <f t="shared" si="52"/>
        <v>0</v>
      </c>
      <c r="P341" s="267">
        <f t="shared" si="56"/>
        <v>0</v>
      </c>
      <c r="Q341" s="124"/>
      <c r="R341" s="124"/>
      <c r="S341" s="125"/>
    </row>
    <row r="342" spans="1:19" s="108" customFormat="1" outlineLevel="1">
      <c r="A342" s="372"/>
      <c r="B342" s="238" t="s">
        <v>671</v>
      </c>
      <c r="C342" s="169" t="s">
        <v>291</v>
      </c>
      <c r="D342" s="163" t="s">
        <v>801</v>
      </c>
      <c r="E342" s="167" t="s">
        <v>292</v>
      </c>
      <c r="F342" s="167" t="s">
        <v>304</v>
      </c>
      <c r="G342" s="121"/>
      <c r="H342" s="121"/>
      <c r="I342" s="121"/>
      <c r="J342" s="121"/>
      <c r="K342" s="167" t="s">
        <v>305</v>
      </c>
      <c r="L342" s="167">
        <v>50</v>
      </c>
      <c r="M342" s="267"/>
      <c r="N342" s="267">
        <f t="shared" si="58"/>
        <v>0</v>
      </c>
      <c r="O342" s="267">
        <f t="shared" si="52"/>
        <v>0</v>
      </c>
      <c r="P342" s="267">
        <f t="shared" si="56"/>
        <v>0</v>
      </c>
      <c r="Q342" s="124"/>
      <c r="R342" s="124"/>
      <c r="S342" s="125"/>
    </row>
    <row r="343" spans="1:19" s="108" customFormat="1" outlineLevel="1">
      <c r="A343" s="372"/>
      <c r="B343" s="238" t="s">
        <v>672</v>
      </c>
      <c r="C343" s="169" t="s">
        <v>291</v>
      </c>
      <c r="D343" s="163" t="s">
        <v>801</v>
      </c>
      <c r="E343" s="167" t="s">
        <v>293</v>
      </c>
      <c r="F343" s="167" t="s">
        <v>304</v>
      </c>
      <c r="G343" s="121"/>
      <c r="H343" s="121"/>
      <c r="I343" s="121"/>
      <c r="J343" s="121"/>
      <c r="K343" s="167" t="s">
        <v>305</v>
      </c>
      <c r="L343" s="167">
        <v>50</v>
      </c>
      <c r="M343" s="267"/>
      <c r="N343" s="267">
        <f t="shared" si="58"/>
        <v>0</v>
      </c>
      <c r="O343" s="267">
        <f t="shared" si="52"/>
        <v>0</v>
      </c>
      <c r="P343" s="267">
        <f t="shared" si="56"/>
        <v>0</v>
      </c>
      <c r="Q343" s="124"/>
      <c r="R343" s="124"/>
      <c r="S343" s="125"/>
    </row>
    <row r="344" spans="1:19" s="108" customFormat="1" outlineLevel="1">
      <c r="A344" s="372"/>
      <c r="B344" s="238" t="s">
        <v>673</v>
      </c>
      <c r="C344" s="169" t="s">
        <v>291</v>
      </c>
      <c r="D344" s="163" t="s">
        <v>801</v>
      </c>
      <c r="E344" s="167" t="s">
        <v>294</v>
      </c>
      <c r="F344" s="167" t="s">
        <v>304</v>
      </c>
      <c r="G344" s="121"/>
      <c r="H344" s="121"/>
      <c r="I344" s="121"/>
      <c r="J344" s="121"/>
      <c r="K344" s="167" t="s">
        <v>305</v>
      </c>
      <c r="L344" s="167">
        <v>10</v>
      </c>
      <c r="M344" s="267"/>
      <c r="N344" s="267">
        <f t="shared" si="58"/>
        <v>0</v>
      </c>
      <c r="O344" s="267">
        <f t="shared" si="52"/>
        <v>0</v>
      </c>
      <c r="P344" s="267">
        <f t="shared" si="56"/>
        <v>0</v>
      </c>
      <c r="Q344" s="124"/>
      <c r="R344" s="124"/>
      <c r="S344" s="125"/>
    </row>
    <row r="345" spans="1:19" s="144" customFormat="1" hidden="1">
      <c r="A345" s="372"/>
      <c r="B345" s="137" t="s">
        <v>362</v>
      </c>
      <c r="C345" s="151" t="s">
        <v>320</v>
      </c>
      <c r="D345" s="151"/>
      <c r="E345" s="152" t="s">
        <v>240</v>
      </c>
      <c r="F345" s="156"/>
      <c r="G345" s="140"/>
      <c r="H345" s="140"/>
      <c r="I345" s="140"/>
      <c r="J345" s="140"/>
      <c r="K345" s="158" t="s">
        <v>160</v>
      </c>
      <c r="L345" s="158">
        <v>1</v>
      </c>
      <c r="M345" s="277"/>
      <c r="N345" s="277">
        <f>SUM(N346:N369)</f>
        <v>0</v>
      </c>
      <c r="O345" s="277">
        <f t="shared" si="52"/>
        <v>0</v>
      </c>
      <c r="P345" s="277">
        <f t="shared" si="56"/>
        <v>0</v>
      </c>
      <c r="Q345" s="142"/>
      <c r="R345" s="142"/>
      <c r="S345" s="143"/>
    </row>
    <row r="346" spans="1:19" s="108" customFormat="1" outlineLevel="1">
      <c r="A346" s="372"/>
      <c r="B346" s="238" t="s">
        <v>674</v>
      </c>
      <c r="C346" s="170" t="s">
        <v>255</v>
      </c>
      <c r="D346" s="163" t="s">
        <v>801</v>
      </c>
      <c r="E346" s="163" t="s">
        <v>256</v>
      </c>
      <c r="F346" s="164" t="s">
        <v>295</v>
      </c>
      <c r="G346" s="121"/>
      <c r="H346" s="121"/>
      <c r="I346" s="121"/>
      <c r="J346" s="121"/>
      <c r="K346" s="166" t="s">
        <v>57</v>
      </c>
      <c r="L346" s="163" t="s">
        <v>162</v>
      </c>
      <c r="M346" s="267"/>
      <c r="N346" s="267">
        <f>L346*M346</f>
        <v>0</v>
      </c>
      <c r="O346" s="267">
        <f t="shared" si="52"/>
        <v>0</v>
      </c>
      <c r="P346" s="267">
        <f t="shared" si="56"/>
        <v>0</v>
      </c>
      <c r="Q346" s="124"/>
      <c r="R346" s="124"/>
      <c r="S346" s="125"/>
    </row>
    <row r="347" spans="1:19" s="108" customFormat="1" hidden="1" outlineLevel="1">
      <c r="A347" s="372"/>
      <c r="B347" s="238" t="s">
        <v>675</v>
      </c>
      <c r="C347" s="170" t="s">
        <v>257</v>
      </c>
      <c r="D347" s="170" t="s">
        <v>799</v>
      </c>
      <c r="E347" s="163"/>
      <c r="F347" s="164"/>
      <c r="G347" s="121"/>
      <c r="H347" s="121"/>
      <c r="I347" s="121"/>
      <c r="J347" s="121"/>
      <c r="K347" s="166" t="s">
        <v>78</v>
      </c>
      <c r="L347" s="163">
        <v>1</v>
      </c>
      <c r="M347" s="278"/>
      <c r="N347" s="278"/>
      <c r="O347" s="278">
        <f t="shared" si="52"/>
        <v>0</v>
      </c>
      <c r="P347" s="278">
        <f t="shared" si="56"/>
        <v>0</v>
      </c>
      <c r="Q347" s="124"/>
      <c r="R347" s="124"/>
      <c r="S347" s="125"/>
    </row>
    <row r="348" spans="1:19" s="108" customFormat="1" ht="26" hidden="1" outlineLevel="1">
      <c r="A348" s="372"/>
      <c r="B348" s="238" t="s">
        <v>676</v>
      </c>
      <c r="C348" s="162" t="s">
        <v>802</v>
      </c>
      <c r="D348" s="170" t="s">
        <v>799</v>
      </c>
      <c r="E348" s="163" t="s">
        <v>803</v>
      </c>
      <c r="F348" s="164" t="s">
        <v>296</v>
      </c>
      <c r="G348" s="121"/>
      <c r="H348" s="121"/>
      <c r="I348" s="121"/>
      <c r="J348" s="121"/>
      <c r="K348" s="166" t="s">
        <v>57</v>
      </c>
      <c r="L348" s="163">
        <v>1</v>
      </c>
      <c r="M348" s="267"/>
      <c r="N348" s="267">
        <f t="shared" ref="N348" si="59">L348*M348</f>
        <v>0</v>
      </c>
      <c r="O348" s="267">
        <f t="shared" si="52"/>
        <v>0</v>
      </c>
      <c r="P348" s="267">
        <f t="shared" si="56"/>
        <v>0</v>
      </c>
      <c r="Q348" s="124"/>
      <c r="R348" s="124"/>
      <c r="S348" s="125"/>
    </row>
    <row r="349" spans="1:19" s="108" customFormat="1" hidden="1" outlineLevel="1">
      <c r="A349" s="372"/>
      <c r="B349" s="238" t="s">
        <v>677</v>
      </c>
      <c r="C349" s="162" t="s">
        <v>171</v>
      </c>
      <c r="D349" s="170" t="s">
        <v>799</v>
      </c>
      <c r="E349" s="163" t="s">
        <v>170</v>
      </c>
      <c r="F349" s="164" t="s">
        <v>296</v>
      </c>
      <c r="G349" s="121"/>
      <c r="H349" s="121"/>
      <c r="I349" s="121"/>
      <c r="J349" s="121"/>
      <c r="K349" s="166" t="s">
        <v>57</v>
      </c>
      <c r="L349" s="163">
        <v>2</v>
      </c>
      <c r="M349" s="267"/>
      <c r="N349" s="267">
        <f>L349*M349</f>
        <v>0</v>
      </c>
      <c r="O349" s="267">
        <f t="shared" si="52"/>
        <v>0</v>
      </c>
      <c r="P349" s="267">
        <f t="shared" si="56"/>
        <v>0</v>
      </c>
      <c r="Q349" s="124"/>
      <c r="R349" s="124"/>
      <c r="S349" s="125"/>
    </row>
    <row r="350" spans="1:19" s="108" customFormat="1" hidden="1" outlineLevel="1">
      <c r="A350" s="372"/>
      <c r="B350" s="238" t="s">
        <v>678</v>
      </c>
      <c r="C350" s="162" t="s">
        <v>182</v>
      </c>
      <c r="D350" s="170" t="s">
        <v>799</v>
      </c>
      <c r="E350" s="163" t="s">
        <v>261</v>
      </c>
      <c r="F350" s="164" t="s">
        <v>296</v>
      </c>
      <c r="G350" s="121"/>
      <c r="H350" s="121"/>
      <c r="I350" s="121"/>
      <c r="J350" s="121"/>
      <c r="K350" s="166" t="s">
        <v>57</v>
      </c>
      <c r="L350" s="163">
        <v>1</v>
      </c>
      <c r="M350" s="267"/>
      <c r="N350" s="267">
        <f>L350*M350</f>
        <v>0</v>
      </c>
      <c r="O350" s="267">
        <f t="shared" si="52"/>
        <v>0</v>
      </c>
      <c r="P350" s="267">
        <f t="shared" si="56"/>
        <v>0</v>
      </c>
      <c r="Q350" s="124"/>
      <c r="R350" s="124"/>
      <c r="S350" s="125"/>
    </row>
    <row r="351" spans="1:19" s="108" customFormat="1" hidden="1" outlineLevel="1">
      <c r="A351" s="372"/>
      <c r="B351" s="238" t="s">
        <v>679</v>
      </c>
      <c r="C351" s="170" t="s">
        <v>262</v>
      </c>
      <c r="D351" s="170" t="s">
        <v>799</v>
      </c>
      <c r="E351" s="163"/>
      <c r="F351" s="164"/>
      <c r="G351" s="121"/>
      <c r="H351" s="121"/>
      <c r="I351" s="121"/>
      <c r="J351" s="121"/>
      <c r="K351" s="166" t="s">
        <v>78</v>
      </c>
      <c r="L351" s="163">
        <v>1</v>
      </c>
      <c r="M351" s="278"/>
      <c r="N351" s="278"/>
      <c r="O351" s="278">
        <f t="shared" si="52"/>
        <v>0</v>
      </c>
      <c r="P351" s="278">
        <f t="shared" si="56"/>
        <v>0</v>
      </c>
      <c r="Q351" s="124"/>
      <c r="R351" s="124"/>
      <c r="S351" s="125"/>
    </row>
    <row r="352" spans="1:19" s="108" customFormat="1" ht="26" hidden="1" outlineLevel="1">
      <c r="A352" s="372"/>
      <c r="B352" s="238" t="s">
        <v>680</v>
      </c>
      <c r="C352" s="162" t="s">
        <v>802</v>
      </c>
      <c r="D352" s="170" t="s">
        <v>799</v>
      </c>
      <c r="E352" s="163" t="s">
        <v>803</v>
      </c>
      <c r="F352" s="164" t="s">
        <v>296</v>
      </c>
      <c r="G352" s="121"/>
      <c r="H352" s="121"/>
      <c r="I352" s="121"/>
      <c r="J352" s="121"/>
      <c r="K352" s="166" t="s">
        <v>57</v>
      </c>
      <c r="L352" s="163">
        <v>1</v>
      </c>
      <c r="M352" s="267"/>
      <c r="N352" s="267">
        <f t="shared" ref="N352" si="60">L352*M352</f>
        <v>0</v>
      </c>
      <c r="O352" s="267">
        <f t="shared" si="52"/>
        <v>0</v>
      </c>
      <c r="P352" s="267">
        <f t="shared" si="56"/>
        <v>0</v>
      </c>
      <c r="Q352" s="124"/>
      <c r="R352" s="124"/>
      <c r="S352" s="125"/>
    </row>
    <row r="353" spans="1:19" s="108" customFormat="1" hidden="1" outlineLevel="1">
      <c r="A353" s="372"/>
      <c r="B353" s="238" t="s">
        <v>681</v>
      </c>
      <c r="C353" s="162" t="s">
        <v>171</v>
      </c>
      <c r="D353" s="170" t="s">
        <v>799</v>
      </c>
      <c r="E353" s="163" t="s">
        <v>170</v>
      </c>
      <c r="F353" s="164" t="s">
        <v>296</v>
      </c>
      <c r="G353" s="121"/>
      <c r="H353" s="121"/>
      <c r="I353" s="121"/>
      <c r="J353" s="121"/>
      <c r="K353" s="166" t="s">
        <v>57</v>
      </c>
      <c r="L353" s="163">
        <v>2</v>
      </c>
      <c r="M353" s="267"/>
      <c r="N353" s="267">
        <f>L353*M353</f>
        <v>0</v>
      </c>
      <c r="O353" s="267">
        <f t="shared" ref="O353:O405" si="61">N353*0.22</f>
        <v>0</v>
      </c>
      <c r="P353" s="267">
        <f t="shared" si="56"/>
        <v>0</v>
      </c>
      <c r="Q353" s="124"/>
      <c r="R353" s="124"/>
      <c r="S353" s="125"/>
    </row>
    <row r="354" spans="1:19" s="108" customFormat="1" hidden="1" outlineLevel="1">
      <c r="A354" s="372"/>
      <c r="B354" s="238" t="s">
        <v>682</v>
      </c>
      <c r="C354" s="162" t="s">
        <v>182</v>
      </c>
      <c r="D354" s="170" t="s">
        <v>799</v>
      </c>
      <c r="E354" s="163" t="s">
        <v>261</v>
      </c>
      <c r="F354" s="164" t="s">
        <v>296</v>
      </c>
      <c r="G354" s="121"/>
      <c r="H354" s="121"/>
      <c r="I354" s="121"/>
      <c r="J354" s="121"/>
      <c r="K354" s="166" t="s">
        <v>57</v>
      </c>
      <c r="L354" s="163">
        <v>1</v>
      </c>
      <c r="M354" s="267"/>
      <c r="N354" s="267">
        <f t="shared" ref="N354:N369" si="62">L354*M354</f>
        <v>0</v>
      </c>
      <c r="O354" s="267">
        <f t="shared" si="61"/>
        <v>0</v>
      </c>
      <c r="P354" s="267">
        <f t="shared" si="56"/>
        <v>0</v>
      </c>
      <c r="Q354" s="124"/>
      <c r="R354" s="124"/>
      <c r="S354" s="125"/>
    </row>
    <row r="355" spans="1:19" s="108" customFormat="1" ht="26" hidden="1" outlineLevel="1">
      <c r="A355" s="372"/>
      <c r="B355" s="238" t="s">
        <v>683</v>
      </c>
      <c r="C355" s="170" t="s">
        <v>266</v>
      </c>
      <c r="D355" s="170" t="s">
        <v>799</v>
      </c>
      <c r="E355" s="163" t="s">
        <v>267</v>
      </c>
      <c r="F355" s="167" t="s">
        <v>297</v>
      </c>
      <c r="G355" s="121"/>
      <c r="H355" s="121"/>
      <c r="I355" s="121"/>
      <c r="J355" s="121"/>
      <c r="K355" s="166" t="s">
        <v>57</v>
      </c>
      <c r="L355" s="163">
        <v>1</v>
      </c>
      <c r="M355" s="267"/>
      <c r="N355" s="267">
        <f t="shared" si="62"/>
        <v>0</v>
      </c>
      <c r="O355" s="267">
        <f t="shared" si="61"/>
        <v>0</v>
      </c>
      <c r="P355" s="267">
        <f t="shared" si="56"/>
        <v>0</v>
      </c>
      <c r="Q355" s="124"/>
      <c r="R355" s="124"/>
      <c r="S355" s="125"/>
    </row>
    <row r="356" spans="1:19" s="108" customFormat="1" outlineLevel="1">
      <c r="A356" s="372"/>
      <c r="B356" s="238" t="s">
        <v>684</v>
      </c>
      <c r="C356" s="170" t="s">
        <v>276</v>
      </c>
      <c r="D356" s="163" t="s">
        <v>801</v>
      </c>
      <c r="E356" s="163" t="s">
        <v>277</v>
      </c>
      <c r="F356" s="164" t="s">
        <v>302</v>
      </c>
      <c r="G356" s="121"/>
      <c r="H356" s="121"/>
      <c r="I356" s="121"/>
      <c r="J356" s="121"/>
      <c r="K356" s="166" t="s">
        <v>57</v>
      </c>
      <c r="L356" s="163">
        <v>4</v>
      </c>
      <c r="M356" s="267"/>
      <c r="N356" s="267">
        <f t="shared" si="62"/>
        <v>0</v>
      </c>
      <c r="O356" s="267">
        <f t="shared" si="61"/>
        <v>0</v>
      </c>
      <c r="P356" s="267">
        <f t="shared" si="56"/>
        <v>0</v>
      </c>
      <c r="Q356" s="124"/>
      <c r="R356" s="124"/>
      <c r="S356" s="125"/>
    </row>
    <row r="357" spans="1:19" s="108" customFormat="1" outlineLevel="1">
      <c r="A357" s="372"/>
      <c r="B357" s="238" t="s">
        <v>685</v>
      </c>
      <c r="C357" s="170" t="s">
        <v>278</v>
      </c>
      <c r="D357" s="163" t="s">
        <v>801</v>
      </c>
      <c r="E357" s="163" t="s">
        <v>279</v>
      </c>
      <c r="F357" s="164" t="s">
        <v>302</v>
      </c>
      <c r="G357" s="121"/>
      <c r="H357" s="121"/>
      <c r="I357" s="121"/>
      <c r="J357" s="121"/>
      <c r="K357" s="166" t="s">
        <v>57</v>
      </c>
      <c r="L357" s="163">
        <v>2</v>
      </c>
      <c r="M357" s="267"/>
      <c r="N357" s="267">
        <f t="shared" si="62"/>
        <v>0</v>
      </c>
      <c r="O357" s="267">
        <f t="shared" si="61"/>
        <v>0</v>
      </c>
      <c r="P357" s="267">
        <f t="shared" si="56"/>
        <v>0</v>
      </c>
      <c r="Q357" s="124"/>
      <c r="R357" s="124"/>
      <c r="S357" s="125"/>
    </row>
    <row r="358" spans="1:19" s="108" customFormat="1" ht="26" outlineLevel="1">
      <c r="A358" s="372"/>
      <c r="B358" s="238" t="s">
        <v>686</v>
      </c>
      <c r="C358" s="170" t="s">
        <v>280</v>
      </c>
      <c r="D358" s="163" t="s">
        <v>801</v>
      </c>
      <c r="E358" s="163" t="s">
        <v>281</v>
      </c>
      <c r="F358" s="164" t="s">
        <v>302</v>
      </c>
      <c r="G358" s="121"/>
      <c r="H358" s="121"/>
      <c r="I358" s="121"/>
      <c r="J358" s="121"/>
      <c r="K358" s="166" t="s">
        <v>57</v>
      </c>
      <c r="L358" s="163">
        <v>12</v>
      </c>
      <c r="M358" s="267"/>
      <c r="N358" s="267">
        <f t="shared" si="62"/>
        <v>0</v>
      </c>
      <c r="O358" s="267">
        <f t="shared" si="61"/>
        <v>0</v>
      </c>
      <c r="P358" s="267">
        <f t="shared" si="56"/>
        <v>0</v>
      </c>
      <c r="Q358" s="124"/>
      <c r="R358" s="124"/>
      <c r="S358" s="125"/>
    </row>
    <row r="359" spans="1:19" s="108" customFormat="1" outlineLevel="1">
      <c r="A359" s="372"/>
      <c r="B359" s="238" t="s">
        <v>687</v>
      </c>
      <c r="C359" s="170" t="s">
        <v>317</v>
      </c>
      <c r="D359" s="163" t="s">
        <v>801</v>
      </c>
      <c r="E359" s="163" t="s">
        <v>318</v>
      </c>
      <c r="F359" s="164" t="s">
        <v>319</v>
      </c>
      <c r="G359" s="121"/>
      <c r="H359" s="121"/>
      <c r="I359" s="121"/>
      <c r="J359" s="121"/>
      <c r="K359" s="166" t="s">
        <v>57</v>
      </c>
      <c r="L359" s="163">
        <v>4</v>
      </c>
      <c r="M359" s="267"/>
      <c r="N359" s="267">
        <f t="shared" si="62"/>
        <v>0</v>
      </c>
      <c r="O359" s="267">
        <f t="shared" si="61"/>
        <v>0</v>
      </c>
      <c r="P359" s="267">
        <f t="shared" si="56"/>
        <v>0</v>
      </c>
      <c r="Q359" s="124"/>
      <c r="R359" s="124"/>
      <c r="S359" s="125"/>
    </row>
    <row r="360" spans="1:19" s="108" customFormat="1" outlineLevel="1">
      <c r="A360" s="372"/>
      <c r="B360" s="238" t="s">
        <v>688</v>
      </c>
      <c r="C360" s="170" t="s">
        <v>282</v>
      </c>
      <c r="D360" s="163" t="s">
        <v>801</v>
      </c>
      <c r="E360" s="163" t="s">
        <v>283</v>
      </c>
      <c r="F360" s="164" t="s">
        <v>303</v>
      </c>
      <c r="G360" s="121"/>
      <c r="H360" s="121"/>
      <c r="I360" s="121"/>
      <c r="J360" s="121"/>
      <c r="K360" s="166" t="s">
        <v>84</v>
      </c>
      <c r="L360" s="163" t="s">
        <v>178</v>
      </c>
      <c r="M360" s="267"/>
      <c r="N360" s="267">
        <f t="shared" si="62"/>
        <v>0</v>
      </c>
      <c r="O360" s="267">
        <f t="shared" si="61"/>
        <v>0</v>
      </c>
      <c r="P360" s="267">
        <f t="shared" si="56"/>
        <v>0</v>
      </c>
      <c r="Q360" s="124"/>
      <c r="R360" s="124"/>
      <c r="S360" s="125"/>
    </row>
    <row r="361" spans="1:19" s="108" customFormat="1" outlineLevel="1">
      <c r="A361" s="372"/>
      <c r="B361" s="238" t="s">
        <v>689</v>
      </c>
      <c r="C361" s="170" t="s">
        <v>282</v>
      </c>
      <c r="D361" s="163" t="s">
        <v>801</v>
      </c>
      <c r="E361" s="163" t="s">
        <v>284</v>
      </c>
      <c r="F361" s="164" t="s">
        <v>303</v>
      </c>
      <c r="G361" s="121"/>
      <c r="H361" s="121"/>
      <c r="I361" s="121"/>
      <c r="J361" s="121"/>
      <c r="K361" s="166" t="s">
        <v>84</v>
      </c>
      <c r="L361" s="163" t="s">
        <v>178</v>
      </c>
      <c r="M361" s="267"/>
      <c r="N361" s="267">
        <f t="shared" si="62"/>
        <v>0</v>
      </c>
      <c r="O361" s="267">
        <f t="shared" si="61"/>
        <v>0</v>
      </c>
      <c r="P361" s="267">
        <f t="shared" si="56"/>
        <v>0</v>
      </c>
      <c r="Q361" s="124"/>
      <c r="R361" s="124"/>
      <c r="S361" s="125"/>
    </row>
    <row r="362" spans="1:19" s="108" customFormat="1" outlineLevel="1">
      <c r="A362" s="372"/>
      <c r="B362" s="238" t="s">
        <v>690</v>
      </c>
      <c r="C362" s="170" t="s">
        <v>282</v>
      </c>
      <c r="D362" s="163" t="s">
        <v>801</v>
      </c>
      <c r="E362" s="163" t="s">
        <v>285</v>
      </c>
      <c r="F362" s="164" t="s">
        <v>303</v>
      </c>
      <c r="G362" s="121"/>
      <c r="H362" s="121"/>
      <c r="I362" s="121"/>
      <c r="J362" s="121"/>
      <c r="K362" s="166" t="s">
        <v>84</v>
      </c>
      <c r="L362" s="163" t="s">
        <v>178</v>
      </c>
      <c r="M362" s="267"/>
      <c r="N362" s="267">
        <f t="shared" si="62"/>
        <v>0</v>
      </c>
      <c r="O362" s="267">
        <f t="shared" si="61"/>
        <v>0</v>
      </c>
      <c r="P362" s="267">
        <f t="shared" si="56"/>
        <v>0</v>
      </c>
      <c r="Q362" s="124"/>
      <c r="R362" s="124"/>
      <c r="S362" s="125"/>
    </row>
    <row r="363" spans="1:19" s="108" customFormat="1" outlineLevel="1">
      <c r="A363" s="372"/>
      <c r="B363" s="238" t="s">
        <v>691</v>
      </c>
      <c r="C363" s="170" t="s">
        <v>282</v>
      </c>
      <c r="D363" s="163" t="s">
        <v>801</v>
      </c>
      <c r="E363" s="163" t="s">
        <v>286</v>
      </c>
      <c r="F363" s="164" t="s">
        <v>303</v>
      </c>
      <c r="G363" s="121"/>
      <c r="H363" s="121"/>
      <c r="I363" s="121"/>
      <c r="J363" s="121"/>
      <c r="K363" s="166" t="s">
        <v>84</v>
      </c>
      <c r="L363" s="163" t="s">
        <v>178</v>
      </c>
      <c r="M363" s="267"/>
      <c r="N363" s="267">
        <f t="shared" si="62"/>
        <v>0</v>
      </c>
      <c r="O363" s="267">
        <f t="shared" si="61"/>
        <v>0</v>
      </c>
      <c r="P363" s="267">
        <f t="shared" si="56"/>
        <v>0</v>
      </c>
      <c r="Q363" s="124"/>
      <c r="R363" s="124"/>
      <c r="S363" s="125"/>
    </row>
    <row r="364" spans="1:19" s="108" customFormat="1" ht="26" outlineLevel="1">
      <c r="A364" s="372"/>
      <c r="B364" s="238" t="s">
        <v>692</v>
      </c>
      <c r="C364" s="170" t="s">
        <v>282</v>
      </c>
      <c r="D364" s="163" t="s">
        <v>801</v>
      </c>
      <c r="E364" s="163" t="s">
        <v>287</v>
      </c>
      <c r="F364" s="164" t="s">
        <v>303</v>
      </c>
      <c r="G364" s="121"/>
      <c r="H364" s="121"/>
      <c r="I364" s="121"/>
      <c r="J364" s="121"/>
      <c r="K364" s="166" t="s">
        <v>84</v>
      </c>
      <c r="L364" s="163" t="s">
        <v>176</v>
      </c>
      <c r="M364" s="267"/>
      <c r="N364" s="267">
        <f t="shared" si="62"/>
        <v>0</v>
      </c>
      <c r="O364" s="267">
        <f t="shared" si="61"/>
        <v>0</v>
      </c>
      <c r="P364" s="267">
        <f t="shared" si="56"/>
        <v>0</v>
      </c>
      <c r="Q364" s="124"/>
      <c r="R364" s="124"/>
      <c r="S364" s="125"/>
    </row>
    <row r="365" spans="1:19" s="108" customFormat="1" ht="26" outlineLevel="1">
      <c r="A365" s="372"/>
      <c r="B365" s="238" t="s">
        <v>693</v>
      </c>
      <c r="C365" s="170" t="s">
        <v>282</v>
      </c>
      <c r="D365" s="163" t="s">
        <v>801</v>
      </c>
      <c r="E365" s="163" t="s">
        <v>288</v>
      </c>
      <c r="F365" s="164" t="s">
        <v>303</v>
      </c>
      <c r="G365" s="121"/>
      <c r="H365" s="121"/>
      <c r="I365" s="121"/>
      <c r="J365" s="121"/>
      <c r="K365" s="166" t="s">
        <v>84</v>
      </c>
      <c r="L365" s="163" t="s">
        <v>168</v>
      </c>
      <c r="M365" s="267"/>
      <c r="N365" s="267">
        <f t="shared" si="62"/>
        <v>0</v>
      </c>
      <c r="O365" s="267">
        <f t="shared" si="61"/>
        <v>0</v>
      </c>
      <c r="P365" s="267">
        <f t="shared" si="56"/>
        <v>0</v>
      </c>
      <c r="Q365" s="124"/>
      <c r="R365" s="124"/>
      <c r="S365" s="125"/>
    </row>
    <row r="366" spans="1:19" s="108" customFormat="1" outlineLevel="1">
      <c r="A366" s="372"/>
      <c r="B366" s="238" t="s">
        <v>694</v>
      </c>
      <c r="C366" s="170" t="s">
        <v>289</v>
      </c>
      <c r="D366" s="163" t="s">
        <v>801</v>
      </c>
      <c r="E366" s="163" t="s">
        <v>290</v>
      </c>
      <c r="F366" s="164" t="s">
        <v>304</v>
      </c>
      <c r="G366" s="121"/>
      <c r="H366" s="121"/>
      <c r="I366" s="121"/>
      <c r="J366" s="121"/>
      <c r="K366" s="166" t="s">
        <v>305</v>
      </c>
      <c r="L366" s="163">
        <v>10</v>
      </c>
      <c r="M366" s="267"/>
      <c r="N366" s="267">
        <f t="shared" si="62"/>
        <v>0</v>
      </c>
      <c r="O366" s="267">
        <f t="shared" si="61"/>
        <v>0</v>
      </c>
      <c r="P366" s="267">
        <f t="shared" si="56"/>
        <v>0</v>
      </c>
      <c r="Q366" s="124"/>
      <c r="R366" s="124"/>
      <c r="S366" s="125"/>
    </row>
    <row r="367" spans="1:19" s="108" customFormat="1" outlineLevel="1">
      <c r="A367" s="372"/>
      <c r="B367" s="238" t="s">
        <v>695</v>
      </c>
      <c r="C367" s="170" t="s">
        <v>291</v>
      </c>
      <c r="D367" s="163" t="s">
        <v>801</v>
      </c>
      <c r="E367" s="163" t="s">
        <v>292</v>
      </c>
      <c r="F367" s="164" t="s">
        <v>304</v>
      </c>
      <c r="G367" s="121"/>
      <c r="H367" s="121"/>
      <c r="I367" s="121"/>
      <c r="J367" s="121"/>
      <c r="K367" s="166" t="s">
        <v>305</v>
      </c>
      <c r="L367" s="163">
        <v>50</v>
      </c>
      <c r="M367" s="267"/>
      <c r="N367" s="267">
        <f t="shared" si="62"/>
        <v>0</v>
      </c>
      <c r="O367" s="267">
        <f t="shared" si="61"/>
        <v>0</v>
      </c>
      <c r="P367" s="267">
        <f t="shared" si="56"/>
        <v>0</v>
      </c>
      <c r="Q367" s="124"/>
      <c r="R367" s="124"/>
      <c r="S367" s="125"/>
    </row>
    <row r="368" spans="1:19" s="108" customFormat="1" outlineLevel="1">
      <c r="A368" s="372"/>
      <c r="B368" s="238" t="s">
        <v>696</v>
      </c>
      <c r="C368" s="170" t="s">
        <v>291</v>
      </c>
      <c r="D368" s="163" t="s">
        <v>801</v>
      </c>
      <c r="E368" s="163" t="s">
        <v>293</v>
      </c>
      <c r="F368" s="164" t="s">
        <v>304</v>
      </c>
      <c r="G368" s="121"/>
      <c r="H368" s="121"/>
      <c r="I368" s="121"/>
      <c r="J368" s="121"/>
      <c r="K368" s="166" t="s">
        <v>305</v>
      </c>
      <c r="L368" s="163">
        <v>50</v>
      </c>
      <c r="M368" s="267"/>
      <c r="N368" s="267">
        <f t="shared" si="62"/>
        <v>0</v>
      </c>
      <c r="O368" s="267">
        <f t="shared" si="61"/>
        <v>0</v>
      </c>
      <c r="P368" s="267">
        <f t="shared" si="56"/>
        <v>0</v>
      </c>
      <c r="Q368" s="124"/>
      <c r="R368" s="124"/>
      <c r="S368" s="125"/>
    </row>
    <row r="369" spans="1:19" s="108" customFormat="1" outlineLevel="1">
      <c r="A369" s="372"/>
      <c r="B369" s="238" t="s">
        <v>697</v>
      </c>
      <c r="C369" s="170" t="s">
        <v>291</v>
      </c>
      <c r="D369" s="163" t="s">
        <v>801</v>
      </c>
      <c r="E369" s="163" t="s">
        <v>294</v>
      </c>
      <c r="F369" s="164" t="s">
        <v>304</v>
      </c>
      <c r="G369" s="121"/>
      <c r="H369" s="121"/>
      <c r="I369" s="121"/>
      <c r="J369" s="121"/>
      <c r="K369" s="166" t="s">
        <v>305</v>
      </c>
      <c r="L369" s="163">
        <v>10</v>
      </c>
      <c r="M369" s="267"/>
      <c r="N369" s="267">
        <f t="shared" si="62"/>
        <v>0</v>
      </c>
      <c r="O369" s="267">
        <f t="shared" si="61"/>
        <v>0</v>
      </c>
      <c r="P369" s="267">
        <f t="shared" si="56"/>
        <v>0</v>
      </c>
      <c r="Q369" s="124"/>
      <c r="R369" s="124"/>
      <c r="S369" s="125"/>
    </row>
    <row r="370" spans="1:19" s="144" customFormat="1" hidden="1">
      <c r="A370" s="372"/>
      <c r="B370" s="137" t="s">
        <v>363</v>
      </c>
      <c r="C370" s="152" t="s">
        <v>804</v>
      </c>
      <c r="D370" s="152"/>
      <c r="E370" s="152" t="s">
        <v>241</v>
      </c>
      <c r="F370" s="156"/>
      <c r="G370" s="140"/>
      <c r="H370" s="140"/>
      <c r="I370" s="140"/>
      <c r="J370" s="140"/>
      <c r="K370" s="158" t="s">
        <v>160</v>
      </c>
      <c r="L370" s="158">
        <v>1</v>
      </c>
      <c r="M370" s="277"/>
      <c r="N370" s="277">
        <f>SUM(N371:N394)</f>
        <v>0</v>
      </c>
      <c r="O370" s="277">
        <f t="shared" si="61"/>
        <v>0</v>
      </c>
      <c r="P370" s="277">
        <f t="shared" si="56"/>
        <v>0</v>
      </c>
      <c r="Q370" s="142"/>
      <c r="R370" s="142"/>
      <c r="S370" s="143"/>
    </row>
    <row r="371" spans="1:19" s="108" customFormat="1" outlineLevel="1">
      <c r="A371" s="372"/>
      <c r="B371" s="238" t="s">
        <v>698</v>
      </c>
      <c r="C371" s="170" t="s">
        <v>253</v>
      </c>
      <c r="D371" s="163" t="s">
        <v>801</v>
      </c>
      <c r="E371" s="163" t="s">
        <v>254</v>
      </c>
      <c r="F371" s="164" t="s">
        <v>295</v>
      </c>
      <c r="G371" s="121"/>
      <c r="H371" s="121"/>
      <c r="I371" s="121"/>
      <c r="J371" s="121"/>
      <c r="K371" s="166" t="s">
        <v>57</v>
      </c>
      <c r="L371" s="163" t="s">
        <v>167</v>
      </c>
      <c r="M371" s="267"/>
      <c r="N371" s="267">
        <f t="shared" ref="N371:N372" si="63">L371*M371</f>
        <v>0</v>
      </c>
      <c r="O371" s="267">
        <f t="shared" si="61"/>
        <v>0</v>
      </c>
      <c r="P371" s="267">
        <f t="shared" si="56"/>
        <v>0</v>
      </c>
      <c r="Q371" s="124"/>
      <c r="R371" s="124"/>
      <c r="S371" s="125"/>
    </row>
    <row r="372" spans="1:19" s="108" customFormat="1" outlineLevel="1">
      <c r="A372" s="372"/>
      <c r="B372" s="238" t="s">
        <v>699</v>
      </c>
      <c r="C372" s="170" t="s">
        <v>255</v>
      </c>
      <c r="D372" s="163" t="s">
        <v>801</v>
      </c>
      <c r="E372" s="163" t="s">
        <v>321</v>
      </c>
      <c r="F372" s="164" t="s">
        <v>295</v>
      </c>
      <c r="G372" s="121"/>
      <c r="H372" s="121"/>
      <c r="I372" s="121"/>
      <c r="J372" s="121"/>
      <c r="K372" s="166" t="s">
        <v>57</v>
      </c>
      <c r="L372" s="163" t="s">
        <v>164</v>
      </c>
      <c r="M372" s="267"/>
      <c r="N372" s="267">
        <f t="shared" si="63"/>
        <v>0</v>
      </c>
      <c r="O372" s="267">
        <f t="shared" si="61"/>
        <v>0</v>
      </c>
      <c r="P372" s="267">
        <f t="shared" si="56"/>
        <v>0</v>
      </c>
      <c r="Q372" s="124"/>
      <c r="R372" s="124"/>
      <c r="S372" s="125"/>
    </row>
    <row r="373" spans="1:19" s="108" customFormat="1" hidden="1" outlineLevel="1">
      <c r="A373" s="372"/>
      <c r="B373" s="238" t="s">
        <v>700</v>
      </c>
      <c r="C373" s="170" t="s">
        <v>322</v>
      </c>
      <c r="D373" s="170" t="s">
        <v>799</v>
      </c>
      <c r="E373" s="163"/>
      <c r="F373" s="164"/>
      <c r="G373" s="121"/>
      <c r="H373" s="121"/>
      <c r="I373" s="121"/>
      <c r="J373" s="121"/>
      <c r="K373" s="166" t="s">
        <v>78</v>
      </c>
      <c r="L373" s="163">
        <v>1</v>
      </c>
      <c r="M373" s="278"/>
      <c r="N373" s="278"/>
      <c r="O373" s="278">
        <f t="shared" si="61"/>
        <v>0</v>
      </c>
      <c r="P373" s="278">
        <f t="shared" si="56"/>
        <v>0</v>
      </c>
      <c r="Q373" s="124"/>
      <c r="R373" s="124"/>
      <c r="S373" s="125"/>
    </row>
    <row r="374" spans="1:19" s="108" customFormat="1" ht="26" hidden="1" outlineLevel="1">
      <c r="A374" s="372"/>
      <c r="B374" s="238" t="s">
        <v>701</v>
      </c>
      <c r="C374" s="162" t="s">
        <v>802</v>
      </c>
      <c r="D374" s="170" t="s">
        <v>799</v>
      </c>
      <c r="E374" s="163" t="s">
        <v>803</v>
      </c>
      <c r="F374" s="164" t="s">
        <v>296</v>
      </c>
      <c r="G374" s="121"/>
      <c r="H374" s="121"/>
      <c r="I374" s="121"/>
      <c r="J374" s="121"/>
      <c r="K374" s="166" t="s">
        <v>57</v>
      </c>
      <c r="L374" s="163">
        <v>1</v>
      </c>
      <c r="M374" s="267"/>
      <c r="N374" s="267">
        <f t="shared" ref="N374" si="64">L374*M374</f>
        <v>0</v>
      </c>
      <c r="O374" s="267">
        <f t="shared" si="61"/>
        <v>0</v>
      </c>
      <c r="P374" s="267">
        <f t="shared" si="56"/>
        <v>0</v>
      </c>
      <c r="Q374" s="124"/>
      <c r="R374" s="124"/>
      <c r="S374" s="125"/>
    </row>
    <row r="375" spans="1:19" s="108" customFormat="1" hidden="1" outlineLevel="1">
      <c r="A375" s="372"/>
      <c r="B375" s="238" t="s">
        <v>702</v>
      </c>
      <c r="C375" s="162" t="s">
        <v>171</v>
      </c>
      <c r="D375" s="170" t="s">
        <v>799</v>
      </c>
      <c r="E375" s="163" t="s">
        <v>170</v>
      </c>
      <c r="F375" s="164" t="s">
        <v>296</v>
      </c>
      <c r="G375" s="121"/>
      <c r="H375" s="121"/>
      <c r="I375" s="121"/>
      <c r="J375" s="121"/>
      <c r="K375" s="166" t="s">
        <v>57</v>
      </c>
      <c r="L375" s="163">
        <v>2</v>
      </c>
      <c r="M375" s="267"/>
      <c r="N375" s="267">
        <f>L375*M375</f>
        <v>0</v>
      </c>
      <c r="O375" s="267">
        <f t="shared" si="61"/>
        <v>0</v>
      </c>
      <c r="P375" s="267">
        <f t="shared" ref="P375:P432" si="65">N375+O375</f>
        <v>0</v>
      </c>
      <c r="Q375" s="124"/>
      <c r="R375" s="124"/>
      <c r="S375" s="125"/>
    </row>
    <row r="376" spans="1:19" s="108" customFormat="1" ht="26" hidden="1" outlineLevel="1">
      <c r="A376" s="372"/>
      <c r="B376" s="238" t="s">
        <v>703</v>
      </c>
      <c r="C376" s="170" t="s">
        <v>802</v>
      </c>
      <c r="D376" s="170" t="s">
        <v>799</v>
      </c>
      <c r="E376" s="163" t="s">
        <v>803</v>
      </c>
      <c r="F376" s="164" t="s">
        <v>296</v>
      </c>
      <c r="G376" s="121"/>
      <c r="H376" s="121"/>
      <c r="I376" s="121"/>
      <c r="J376" s="121"/>
      <c r="K376" s="166" t="s">
        <v>57</v>
      </c>
      <c r="L376" s="163">
        <v>1</v>
      </c>
      <c r="M376" s="267"/>
      <c r="N376" s="267">
        <f t="shared" ref="N376:N377" si="66">L376*M376</f>
        <v>0</v>
      </c>
      <c r="O376" s="267">
        <f t="shared" si="61"/>
        <v>0</v>
      </c>
      <c r="P376" s="267">
        <f t="shared" si="65"/>
        <v>0</v>
      </c>
      <c r="Q376" s="124"/>
      <c r="R376" s="124"/>
      <c r="S376" s="125"/>
    </row>
    <row r="377" spans="1:19" s="108" customFormat="1" hidden="1" outlineLevel="1">
      <c r="A377" s="372"/>
      <c r="B377" s="238" t="s">
        <v>704</v>
      </c>
      <c r="C377" s="162" t="s">
        <v>182</v>
      </c>
      <c r="D377" s="170" t="s">
        <v>799</v>
      </c>
      <c r="E377" s="163" t="s">
        <v>261</v>
      </c>
      <c r="F377" s="164" t="s">
        <v>296</v>
      </c>
      <c r="G377" s="121"/>
      <c r="H377" s="121"/>
      <c r="I377" s="121"/>
      <c r="J377" s="121"/>
      <c r="K377" s="166" t="s">
        <v>57</v>
      </c>
      <c r="L377" s="163">
        <v>3</v>
      </c>
      <c r="M377" s="267"/>
      <c r="N377" s="267">
        <f t="shared" si="66"/>
        <v>0</v>
      </c>
      <c r="O377" s="267">
        <f t="shared" si="61"/>
        <v>0</v>
      </c>
      <c r="P377" s="267">
        <f t="shared" si="65"/>
        <v>0</v>
      </c>
      <c r="Q377" s="124"/>
      <c r="R377" s="124"/>
      <c r="S377" s="125"/>
    </row>
    <row r="378" spans="1:19" s="108" customFormat="1" hidden="1" outlineLevel="1">
      <c r="A378" s="372"/>
      <c r="B378" s="238" t="s">
        <v>705</v>
      </c>
      <c r="C378" s="162" t="s">
        <v>171</v>
      </c>
      <c r="D378" s="170" t="s">
        <v>799</v>
      </c>
      <c r="E378" s="163" t="s">
        <v>170</v>
      </c>
      <c r="F378" s="164" t="s">
        <v>296</v>
      </c>
      <c r="G378" s="121"/>
      <c r="H378" s="121"/>
      <c r="I378" s="121"/>
      <c r="J378" s="121"/>
      <c r="K378" s="166" t="s">
        <v>57</v>
      </c>
      <c r="L378" s="163">
        <v>2</v>
      </c>
      <c r="M378" s="267"/>
      <c r="N378" s="267">
        <f>L378*M378</f>
        <v>0</v>
      </c>
      <c r="O378" s="267">
        <f t="shared" si="61"/>
        <v>0</v>
      </c>
      <c r="P378" s="267">
        <f t="shared" si="65"/>
        <v>0</v>
      </c>
      <c r="Q378" s="124"/>
      <c r="R378" s="124"/>
      <c r="S378" s="125"/>
    </row>
    <row r="379" spans="1:19" s="108" customFormat="1" hidden="1" outlineLevel="1">
      <c r="A379" s="372"/>
      <c r="B379" s="238" t="s">
        <v>706</v>
      </c>
      <c r="C379" s="170" t="s">
        <v>323</v>
      </c>
      <c r="D379" s="170" t="s">
        <v>799</v>
      </c>
      <c r="E379" s="163"/>
      <c r="F379" s="164"/>
      <c r="G379" s="121"/>
      <c r="H379" s="121"/>
      <c r="I379" s="121"/>
      <c r="J379" s="121"/>
      <c r="K379" s="166" t="s">
        <v>78</v>
      </c>
      <c r="L379" s="163">
        <v>1</v>
      </c>
      <c r="M379" s="278"/>
      <c r="N379" s="278"/>
      <c r="O379" s="278">
        <f t="shared" si="61"/>
        <v>0</v>
      </c>
      <c r="P379" s="278">
        <f t="shared" si="65"/>
        <v>0</v>
      </c>
      <c r="Q379" s="124"/>
      <c r="R379" s="124"/>
      <c r="S379" s="125"/>
    </row>
    <row r="380" spans="1:19" s="108" customFormat="1" ht="26" hidden="1" outlineLevel="1">
      <c r="A380" s="372"/>
      <c r="B380" s="238" t="s">
        <v>707</v>
      </c>
      <c r="C380" s="162" t="s">
        <v>802</v>
      </c>
      <c r="D380" s="170" t="s">
        <v>799</v>
      </c>
      <c r="E380" s="163" t="s">
        <v>803</v>
      </c>
      <c r="F380" s="164" t="s">
        <v>296</v>
      </c>
      <c r="G380" s="121"/>
      <c r="H380" s="121"/>
      <c r="I380" s="121"/>
      <c r="J380" s="121"/>
      <c r="K380" s="166" t="s">
        <v>57</v>
      </c>
      <c r="L380" s="163">
        <v>1</v>
      </c>
      <c r="M380" s="267"/>
      <c r="N380" s="267">
        <f t="shared" ref="N380" si="67">L380*M380</f>
        <v>0</v>
      </c>
      <c r="O380" s="267">
        <f t="shared" si="61"/>
        <v>0</v>
      </c>
      <c r="P380" s="267">
        <f t="shared" si="65"/>
        <v>0</v>
      </c>
      <c r="Q380" s="124"/>
      <c r="R380" s="124"/>
      <c r="S380" s="125"/>
    </row>
    <row r="381" spans="1:19" s="108" customFormat="1" hidden="1" outlineLevel="1">
      <c r="A381" s="372"/>
      <c r="B381" s="238" t="s">
        <v>708</v>
      </c>
      <c r="C381" s="162" t="s">
        <v>171</v>
      </c>
      <c r="D381" s="170" t="s">
        <v>799</v>
      </c>
      <c r="E381" s="163" t="s">
        <v>170</v>
      </c>
      <c r="F381" s="164" t="s">
        <v>296</v>
      </c>
      <c r="G381" s="121"/>
      <c r="H381" s="121"/>
      <c r="I381" s="121"/>
      <c r="J381" s="121"/>
      <c r="K381" s="166" t="s">
        <v>57</v>
      </c>
      <c r="L381" s="163">
        <v>2</v>
      </c>
      <c r="M381" s="267"/>
      <c r="N381" s="267">
        <f>L381*M381</f>
        <v>0</v>
      </c>
      <c r="O381" s="267">
        <f t="shared" si="61"/>
        <v>0</v>
      </c>
      <c r="P381" s="267">
        <f t="shared" si="65"/>
        <v>0</v>
      </c>
      <c r="Q381" s="124"/>
      <c r="R381" s="124"/>
      <c r="S381" s="125"/>
    </row>
    <row r="382" spans="1:19" s="108" customFormat="1" ht="26" hidden="1" outlineLevel="1">
      <c r="A382" s="372"/>
      <c r="B382" s="238" t="s">
        <v>709</v>
      </c>
      <c r="C382" s="170" t="s">
        <v>802</v>
      </c>
      <c r="D382" s="170" t="s">
        <v>799</v>
      </c>
      <c r="E382" s="163" t="s">
        <v>803</v>
      </c>
      <c r="F382" s="164" t="s">
        <v>296</v>
      </c>
      <c r="G382" s="121"/>
      <c r="H382" s="121"/>
      <c r="I382" s="121"/>
      <c r="J382" s="121"/>
      <c r="K382" s="166" t="s">
        <v>57</v>
      </c>
      <c r="L382" s="163">
        <v>1</v>
      </c>
      <c r="M382" s="267"/>
      <c r="N382" s="267">
        <f t="shared" ref="N382:N383" si="68">L382*M382</f>
        <v>0</v>
      </c>
      <c r="O382" s="267">
        <f t="shared" si="61"/>
        <v>0</v>
      </c>
      <c r="P382" s="267">
        <f t="shared" si="65"/>
        <v>0</v>
      </c>
      <c r="Q382" s="124"/>
      <c r="R382" s="124"/>
      <c r="S382" s="125"/>
    </row>
    <row r="383" spans="1:19" s="108" customFormat="1" hidden="1" outlineLevel="1">
      <c r="A383" s="372"/>
      <c r="B383" s="238" t="s">
        <v>710</v>
      </c>
      <c r="C383" s="170" t="s">
        <v>182</v>
      </c>
      <c r="D383" s="170" t="s">
        <v>799</v>
      </c>
      <c r="E383" s="163" t="s">
        <v>261</v>
      </c>
      <c r="F383" s="164" t="s">
        <v>296</v>
      </c>
      <c r="G383" s="121"/>
      <c r="H383" s="121"/>
      <c r="I383" s="121"/>
      <c r="J383" s="121"/>
      <c r="K383" s="166" t="s">
        <v>57</v>
      </c>
      <c r="L383" s="163">
        <v>1</v>
      </c>
      <c r="M383" s="267"/>
      <c r="N383" s="267">
        <f t="shared" si="68"/>
        <v>0</v>
      </c>
      <c r="O383" s="267">
        <f t="shared" si="61"/>
        <v>0</v>
      </c>
      <c r="P383" s="267">
        <f t="shared" si="65"/>
        <v>0</v>
      </c>
      <c r="Q383" s="124"/>
      <c r="R383" s="124"/>
      <c r="S383" s="125"/>
    </row>
    <row r="384" spans="1:19" s="108" customFormat="1" hidden="1" outlineLevel="1">
      <c r="A384" s="372"/>
      <c r="B384" s="238" t="s">
        <v>711</v>
      </c>
      <c r="C384" s="170" t="s">
        <v>171</v>
      </c>
      <c r="D384" s="170" t="s">
        <v>799</v>
      </c>
      <c r="E384" s="163" t="s">
        <v>170</v>
      </c>
      <c r="F384" s="164" t="s">
        <v>296</v>
      </c>
      <c r="G384" s="121"/>
      <c r="H384" s="121"/>
      <c r="I384" s="121"/>
      <c r="J384" s="121"/>
      <c r="K384" s="166" t="s">
        <v>57</v>
      </c>
      <c r="L384" s="163">
        <v>2</v>
      </c>
      <c r="M384" s="267"/>
      <c r="N384" s="267">
        <f>L384*M384</f>
        <v>0</v>
      </c>
      <c r="O384" s="267">
        <f t="shared" si="61"/>
        <v>0</v>
      </c>
      <c r="P384" s="267">
        <f t="shared" si="65"/>
        <v>0</v>
      </c>
      <c r="Q384" s="124"/>
      <c r="R384" s="124"/>
      <c r="S384" s="125"/>
    </row>
    <row r="385" spans="1:19" s="108" customFormat="1" hidden="1" outlineLevel="1">
      <c r="A385" s="372"/>
      <c r="B385" s="238" t="s">
        <v>712</v>
      </c>
      <c r="C385" s="170" t="s">
        <v>263</v>
      </c>
      <c r="D385" s="170" t="s">
        <v>799</v>
      </c>
      <c r="E385" s="163"/>
      <c r="F385" s="164"/>
      <c r="G385" s="121"/>
      <c r="H385" s="121"/>
      <c r="I385" s="121"/>
      <c r="J385" s="121"/>
      <c r="K385" s="166" t="s">
        <v>78</v>
      </c>
      <c r="L385" s="163">
        <v>1</v>
      </c>
      <c r="M385" s="278"/>
      <c r="N385" s="278"/>
      <c r="O385" s="278">
        <f t="shared" si="61"/>
        <v>0</v>
      </c>
      <c r="P385" s="278">
        <f t="shared" si="65"/>
        <v>0</v>
      </c>
      <c r="Q385" s="124"/>
      <c r="R385" s="124"/>
      <c r="S385" s="125"/>
    </row>
    <row r="386" spans="1:19" s="108" customFormat="1" hidden="1" outlineLevel="1">
      <c r="A386" s="372"/>
      <c r="B386" s="238" t="s">
        <v>713</v>
      </c>
      <c r="C386" s="162" t="s">
        <v>264</v>
      </c>
      <c r="D386" s="170" t="s">
        <v>799</v>
      </c>
      <c r="E386" s="163" t="s">
        <v>184</v>
      </c>
      <c r="F386" s="164" t="s">
        <v>327</v>
      </c>
      <c r="G386" s="121"/>
      <c r="H386" s="121"/>
      <c r="I386" s="121"/>
      <c r="J386" s="121"/>
      <c r="K386" s="166" t="s">
        <v>57</v>
      </c>
      <c r="L386" s="163">
        <v>1</v>
      </c>
      <c r="M386" s="280"/>
      <c r="N386" s="280">
        <f t="shared" ref="N386:N388" si="69">L386*M386</f>
        <v>0</v>
      </c>
      <c r="O386" s="280">
        <f t="shared" si="61"/>
        <v>0</v>
      </c>
      <c r="P386" s="280">
        <f t="shared" si="65"/>
        <v>0</v>
      </c>
      <c r="Q386" s="124"/>
      <c r="R386" s="124"/>
      <c r="S386" s="125"/>
    </row>
    <row r="387" spans="1:19" s="108" customFormat="1" hidden="1" outlineLevel="1">
      <c r="A387" s="372"/>
      <c r="B387" s="238" t="s">
        <v>714</v>
      </c>
      <c r="C387" s="162" t="s">
        <v>324</v>
      </c>
      <c r="D387" s="170" t="s">
        <v>799</v>
      </c>
      <c r="E387" s="163" t="s">
        <v>174</v>
      </c>
      <c r="F387" s="164" t="s">
        <v>327</v>
      </c>
      <c r="G387" s="121"/>
      <c r="H387" s="121"/>
      <c r="I387" s="121"/>
      <c r="J387" s="121"/>
      <c r="K387" s="166" t="s">
        <v>57</v>
      </c>
      <c r="L387" s="163">
        <v>1</v>
      </c>
      <c r="M387" s="280"/>
      <c r="N387" s="280">
        <f t="shared" si="69"/>
        <v>0</v>
      </c>
      <c r="O387" s="280">
        <f t="shared" si="61"/>
        <v>0</v>
      </c>
      <c r="P387" s="280">
        <f t="shared" si="65"/>
        <v>0</v>
      </c>
      <c r="Q387" s="124"/>
      <c r="R387" s="124"/>
      <c r="S387" s="125"/>
    </row>
    <row r="388" spans="1:19" s="108" customFormat="1" hidden="1" outlineLevel="1">
      <c r="A388" s="372"/>
      <c r="B388" s="238" t="s">
        <v>715</v>
      </c>
      <c r="C388" s="162" t="s">
        <v>259</v>
      </c>
      <c r="D388" s="170" t="s">
        <v>799</v>
      </c>
      <c r="E388" s="163" t="s">
        <v>169</v>
      </c>
      <c r="F388" s="164" t="s">
        <v>327</v>
      </c>
      <c r="G388" s="121"/>
      <c r="H388" s="121"/>
      <c r="I388" s="121"/>
      <c r="J388" s="121"/>
      <c r="K388" s="166" t="s">
        <v>57</v>
      </c>
      <c r="L388" s="163">
        <v>2</v>
      </c>
      <c r="M388" s="280"/>
      <c r="N388" s="280">
        <f t="shared" si="69"/>
        <v>0</v>
      </c>
      <c r="O388" s="280">
        <f t="shared" si="61"/>
        <v>0</v>
      </c>
      <c r="P388" s="280">
        <f t="shared" si="65"/>
        <v>0</v>
      </c>
      <c r="Q388" s="124"/>
      <c r="R388" s="124"/>
      <c r="S388" s="125"/>
    </row>
    <row r="389" spans="1:19" s="108" customFormat="1" hidden="1" outlineLevel="1">
      <c r="A389" s="372"/>
      <c r="B389" s="238" t="s">
        <v>716</v>
      </c>
      <c r="C389" s="162" t="s">
        <v>171</v>
      </c>
      <c r="D389" s="170" t="s">
        <v>799</v>
      </c>
      <c r="E389" s="163" t="s">
        <v>170</v>
      </c>
      <c r="F389" s="164" t="s">
        <v>327</v>
      </c>
      <c r="G389" s="121"/>
      <c r="H389" s="121"/>
      <c r="I389" s="121"/>
      <c r="J389" s="121"/>
      <c r="K389" s="166" t="s">
        <v>57</v>
      </c>
      <c r="L389" s="163">
        <v>1</v>
      </c>
      <c r="M389" s="267"/>
      <c r="N389" s="267">
        <f>L389*M389</f>
        <v>0</v>
      </c>
      <c r="O389" s="267">
        <f t="shared" si="61"/>
        <v>0</v>
      </c>
      <c r="P389" s="267">
        <f t="shared" si="65"/>
        <v>0</v>
      </c>
      <c r="Q389" s="124"/>
      <c r="R389" s="124"/>
      <c r="S389" s="125"/>
    </row>
    <row r="390" spans="1:19" s="108" customFormat="1" ht="26" hidden="1" outlineLevel="1">
      <c r="A390" s="372"/>
      <c r="B390" s="238" t="s">
        <v>717</v>
      </c>
      <c r="C390" s="169" t="s">
        <v>266</v>
      </c>
      <c r="D390" s="170" t="s">
        <v>799</v>
      </c>
      <c r="E390" s="167" t="s">
        <v>267</v>
      </c>
      <c r="F390" s="167" t="s">
        <v>297</v>
      </c>
      <c r="G390" s="121"/>
      <c r="H390" s="121"/>
      <c r="I390" s="121"/>
      <c r="J390" s="121"/>
      <c r="K390" s="166" t="s">
        <v>57</v>
      </c>
      <c r="L390" s="167">
        <v>2</v>
      </c>
      <c r="M390" s="267"/>
      <c r="N390" s="267">
        <f>L390*M390</f>
        <v>0</v>
      </c>
      <c r="O390" s="267">
        <f t="shared" si="61"/>
        <v>0</v>
      </c>
      <c r="P390" s="267">
        <f t="shared" si="65"/>
        <v>0</v>
      </c>
      <c r="Q390" s="124"/>
      <c r="R390" s="124"/>
      <c r="S390" s="125"/>
    </row>
    <row r="391" spans="1:19" s="108" customFormat="1" ht="26" hidden="1" outlineLevel="1">
      <c r="A391" s="372"/>
      <c r="B391" s="238" t="s">
        <v>718</v>
      </c>
      <c r="C391" s="169" t="s">
        <v>797</v>
      </c>
      <c r="D391" s="170" t="s">
        <v>799</v>
      </c>
      <c r="E391" s="167" t="s">
        <v>798</v>
      </c>
      <c r="F391" s="167" t="s">
        <v>298</v>
      </c>
      <c r="G391" s="121"/>
      <c r="H391" s="121"/>
      <c r="I391" s="121"/>
      <c r="J391" s="121"/>
      <c r="K391" s="166" t="s">
        <v>57</v>
      </c>
      <c r="L391" s="167">
        <v>5</v>
      </c>
      <c r="M391" s="267"/>
      <c r="N391" s="267">
        <f>L391*M391</f>
        <v>0</v>
      </c>
      <c r="O391" s="267">
        <f t="shared" si="61"/>
        <v>0</v>
      </c>
      <c r="P391" s="267">
        <f t="shared" si="65"/>
        <v>0</v>
      </c>
      <c r="Q391" s="124"/>
      <c r="R391" s="124"/>
      <c r="S391" s="125"/>
    </row>
    <row r="392" spans="1:19" s="108" customFormat="1" outlineLevel="1">
      <c r="A392" s="372"/>
      <c r="B392" s="238" t="s">
        <v>719</v>
      </c>
      <c r="C392" s="169" t="s">
        <v>276</v>
      </c>
      <c r="D392" s="167" t="s">
        <v>801</v>
      </c>
      <c r="E392" s="167" t="s">
        <v>277</v>
      </c>
      <c r="F392" s="167" t="s">
        <v>302</v>
      </c>
      <c r="G392" s="121"/>
      <c r="H392" s="121"/>
      <c r="I392" s="121"/>
      <c r="J392" s="121"/>
      <c r="K392" s="166" t="s">
        <v>57</v>
      </c>
      <c r="L392" s="167">
        <v>9</v>
      </c>
      <c r="M392" s="267"/>
      <c r="N392" s="267">
        <f t="shared" ref="N392:N394" si="70">L392*M392</f>
        <v>0</v>
      </c>
      <c r="O392" s="267">
        <f t="shared" si="61"/>
        <v>0</v>
      </c>
      <c r="P392" s="267">
        <f t="shared" si="65"/>
        <v>0</v>
      </c>
      <c r="Q392" s="124"/>
      <c r="R392" s="124"/>
      <c r="S392" s="125"/>
    </row>
    <row r="393" spans="1:19" s="108" customFormat="1" ht="26" outlineLevel="1">
      <c r="A393" s="372"/>
      <c r="B393" s="238" t="s">
        <v>720</v>
      </c>
      <c r="C393" s="169" t="s">
        <v>280</v>
      </c>
      <c r="D393" s="167" t="s">
        <v>801</v>
      </c>
      <c r="E393" s="167" t="s">
        <v>281</v>
      </c>
      <c r="F393" s="167" t="s">
        <v>302</v>
      </c>
      <c r="G393" s="121"/>
      <c r="H393" s="121"/>
      <c r="I393" s="121"/>
      <c r="J393" s="121"/>
      <c r="K393" s="166" t="s">
        <v>57</v>
      </c>
      <c r="L393" s="167">
        <v>80</v>
      </c>
      <c r="M393" s="267"/>
      <c r="N393" s="267">
        <f t="shared" si="70"/>
        <v>0</v>
      </c>
      <c r="O393" s="267">
        <f t="shared" si="61"/>
        <v>0</v>
      </c>
      <c r="P393" s="267">
        <f t="shared" si="65"/>
        <v>0</v>
      </c>
      <c r="Q393" s="124"/>
      <c r="R393" s="124"/>
      <c r="S393" s="125"/>
    </row>
    <row r="394" spans="1:19" s="108" customFormat="1" outlineLevel="1">
      <c r="A394" s="372"/>
      <c r="B394" s="238" t="s">
        <v>770</v>
      </c>
      <c r="C394" s="170" t="s">
        <v>325</v>
      </c>
      <c r="D394" s="163" t="s">
        <v>801</v>
      </c>
      <c r="E394" s="167" t="s">
        <v>326</v>
      </c>
      <c r="F394" s="164" t="s">
        <v>328</v>
      </c>
      <c r="G394" s="121"/>
      <c r="H394" s="121"/>
      <c r="I394" s="121"/>
      <c r="J394" s="121"/>
      <c r="K394" s="166" t="s">
        <v>57</v>
      </c>
      <c r="L394" s="163" t="s">
        <v>168</v>
      </c>
      <c r="M394" s="267"/>
      <c r="N394" s="267">
        <f t="shared" si="70"/>
        <v>0</v>
      </c>
      <c r="O394" s="267">
        <f t="shared" si="61"/>
        <v>0</v>
      </c>
      <c r="P394" s="267">
        <f t="shared" si="65"/>
        <v>0</v>
      </c>
      <c r="Q394" s="124"/>
      <c r="R394" s="124"/>
      <c r="S394" s="125"/>
    </row>
    <row r="395" spans="1:19" s="144" customFormat="1" hidden="1">
      <c r="A395" s="372"/>
      <c r="B395" s="137" t="s">
        <v>364</v>
      </c>
      <c r="C395" s="151" t="s">
        <v>329</v>
      </c>
      <c r="D395" s="151"/>
      <c r="E395" s="152" t="s">
        <v>242</v>
      </c>
      <c r="F395" s="156"/>
      <c r="G395" s="140"/>
      <c r="H395" s="140"/>
      <c r="I395" s="140"/>
      <c r="J395" s="140"/>
      <c r="K395" s="158" t="s">
        <v>160</v>
      </c>
      <c r="L395" s="158">
        <v>1</v>
      </c>
      <c r="M395" s="277"/>
      <c r="N395" s="277">
        <f>SUM(N396:N408)</f>
        <v>0</v>
      </c>
      <c r="O395" s="277">
        <f t="shared" si="61"/>
        <v>0</v>
      </c>
      <c r="P395" s="277">
        <f t="shared" si="65"/>
        <v>0</v>
      </c>
      <c r="Q395" s="142"/>
      <c r="R395" s="142"/>
      <c r="S395" s="143"/>
    </row>
    <row r="396" spans="1:19" s="108" customFormat="1" outlineLevel="1">
      <c r="A396" s="372"/>
      <c r="B396" s="238" t="s">
        <v>721</v>
      </c>
      <c r="C396" s="170" t="s">
        <v>253</v>
      </c>
      <c r="D396" s="163" t="s">
        <v>801</v>
      </c>
      <c r="E396" s="163" t="s">
        <v>254</v>
      </c>
      <c r="F396" s="164" t="s">
        <v>295</v>
      </c>
      <c r="G396" s="121"/>
      <c r="H396" s="121"/>
      <c r="I396" s="121"/>
      <c r="J396" s="121"/>
      <c r="K396" s="166" t="s">
        <v>57</v>
      </c>
      <c r="L396" s="163" t="s">
        <v>181</v>
      </c>
      <c r="M396" s="267"/>
      <c r="N396" s="267">
        <f t="shared" ref="N396:N397" si="71">L396*M396</f>
        <v>0</v>
      </c>
      <c r="O396" s="267">
        <f t="shared" si="61"/>
        <v>0</v>
      </c>
      <c r="P396" s="267">
        <f t="shared" si="65"/>
        <v>0</v>
      </c>
      <c r="Q396" s="124"/>
      <c r="R396" s="124"/>
      <c r="S396" s="125"/>
    </row>
    <row r="397" spans="1:19" s="108" customFormat="1" outlineLevel="1">
      <c r="A397" s="372"/>
      <c r="B397" s="238" t="s">
        <v>722</v>
      </c>
      <c r="C397" s="170" t="s">
        <v>255</v>
      </c>
      <c r="D397" s="163" t="s">
        <v>801</v>
      </c>
      <c r="E397" s="163" t="s">
        <v>321</v>
      </c>
      <c r="F397" s="164" t="s">
        <v>295</v>
      </c>
      <c r="G397" s="121"/>
      <c r="H397" s="121"/>
      <c r="I397" s="121"/>
      <c r="J397" s="121"/>
      <c r="K397" s="166" t="s">
        <v>57</v>
      </c>
      <c r="L397" s="163" t="s">
        <v>162</v>
      </c>
      <c r="M397" s="267"/>
      <c r="N397" s="267">
        <f t="shared" si="71"/>
        <v>0</v>
      </c>
      <c r="O397" s="267">
        <f t="shared" si="61"/>
        <v>0</v>
      </c>
      <c r="P397" s="267">
        <f t="shared" si="65"/>
        <v>0</v>
      </c>
      <c r="Q397" s="124"/>
      <c r="R397" s="124"/>
      <c r="S397" s="125"/>
    </row>
    <row r="398" spans="1:19" s="108" customFormat="1" hidden="1" outlineLevel="1">
      <c r="A398" s="372"/>
      <c r="B398" s="238" t="s">
        <v>723</v>
      </c>
      <c r="C398" s="170" t="s">
        <v>257</v>
      </c>
      <c r="D398" s="170" t="s">
        <v>799</v>
      </c>
      <c r="E398" s="163"/>
      <c r="F398" s="164"/>
      <c r="G398" s="121"/>
      <c r="H398" s="121"/>
      <c r="I398" s="121"/>
      <c r="J398" s="121"/>
      <c r="K398" s="166" t="s">
        <v>78</v>
      </c>
      <c r="L398" s="163">
        <v>1</v>
      </c>
      <c r="M398" s="278"/>
      <c r="N398" s="278"/>
      <c r="O398" s="278">
        <f t="shared" si="61"/>
        <v>0</v>
      </c>
      <c r="P398" s="278">
        <f t="shared" si="65"/>
        <v>0</v>
      </c>
      <c r="Q398" s="124"/>
      <c r="R398" s="124"/>
      <c r="S398" s="125"/>
    </row>
    <row r="399" spans="1:19" s="108" customFormat="1" ht="26" hidden="1" outlineLevel="1">
      <c r="A399" s="372"/>
      <c r="B399" s="238" t="s">
        <v>724</v>
      </c>
      <c r="C399" s="162" t="s">
        <v>802</v>
      </c>
      <c r="D399" s="170" t="s">
        <v>799</v>
      </c>
      <c r="E399" s="163" t="s">
        <v>803</v>
      </c>
      <c r="F399" s="164" t="s">
        <v>296</v>
      </c>
      <c r="G399" s="121"/>
      <c r="H399" s="121"/>
      <c r="I399" s="121"/>
      <c r="J399" s="121"/>
      <c r="K399" s="166" t="s">
        <v>57</v>
      </c>
      <c r="L399" s="163">
        <v>1</v>
      </c>
      <c r="M399" s="267"/>
      <c r="N399" s="267">
        <f t="shared" ref="N399" si="72">L399*M399</f>
        <v>0</v>
      </c>
      <c r="O399" s="267">
        <f t="shared" si="61"/>
        <v>0</v>
      </c>
      <c r="P399" s="267">
        <f t="shared" si="65"/>
        <v>0</v>
      </c>
      <c r="Q399" s="124"/>
      <c r="R399" s="124"/>
      <c r="S399" s="125"/>
    </row>
    <row r="400" spans="1:19" s="108" customFormat="1" hidden="1" outlineLevel="1">
      <c r="A400" s="372"/>
      <c r="B400" s="238" t="s">
        <v>725</v>
      </c>
      <c r="C400" s="162" t="s">
        <v>171</v>
      </c>
      <c r="D400" s="170" t="s">
        <v>799</v>
      </c>
      <c r="E400" s="163" t="s">
        <v>170</v>
      </c>
      <c r="F400" s="164" t="s">
        <v>296</v>
      </c>
      <c r="G400" s="121"/>
      <c r="H400" s="121"/>
      <c r="I400" s="121"/>
      <c r="J400" s="121"/>
      <c r="K400" s="166" t="s">
        <v>57</v>
      </c>
      <c r="L400" s="163">
        <v>2</v>
      </c>
      <c r="M400" s="267"/>
      <c r="N400" s="267">
        <f>L400*M400</f>
        <v>0</v>
      </c>
      <c r="O400" s="267">
        <f t="shared" si="61"/>
        <v>0</v>
      </c>
      <c r="P400" s="267">
        <f t="shared" si="65"/>
        <v>0</v>
      </c>
      <c r="Q400" s="124"/>
      <c r="R400" s="124"/>
      <c r="S400" s="125"/>
    </row>
    <row r="401" spans="1:385" s="108" customFormat="1" hidden="1" outlineLevel="1">
      <c r="A401" s="372"/>
      <c r="B401" s="238" t="s">
        <v>726</v>
      </c>
      <c r="C401" s="170" t="s">
        <v>262</v>
      </c>
      <c r="D401" s="170" t="s">
        <v>799</v>
      </c>
      <c r="E401" s="163"/>
      <c r="F401" s="164"/>
      <c r="G401" s="121"/>
      <c r="H401" s="121"/>
      <c r="I401" s="121"/>
      <c r="J401" s="121"/>
      <c r="K401" s="166" t="s">
        <v>78</v>
      </c>
      <c r="L401" s="163">
        <v>1</v>
      </c>
      <c r="M401" s="278"/>
      <c r="N401" s="278"/>
      <c r="O401" s="278">
        <f t="shared" si="61"/>
        <v>0</v>
      </c>
      <c r="P401" s="278">
        <f t="shared" si="65"/>
        <v>0</v>
      </c>
      <c r="Q401" s="124"/>
      <c r="R401" s="124"/>
      <c r="S401" s="125"/>
    </row>
    <row r="402" spans="1:385" s="108" customFormat="1" ht="26" hidden="1" outlineLevel="1">
      <c r="A402" s="372"/>
      <c r="B402" s="238" t="s">
        <v>727</v>
      </c>
      <c r="C402" s="162" t="s">
        <v>802</v>
      </c>
      <c r="D402" s="170" t="s">
        <v>799</v>
      </c>
      <c r="E402" s="163" t="s">
        <v>803</v>
      </c>
      <c r="F402" s="164" t="s">
        <v>296</v>
      </c>
      <c r="G402" s="121"/>
      <c r="H402" s="121"/>
      <c r="I402" s="121"/>
      <c r="J402" s="121"/>
      <c r="K402" s="166" t="s">
        <v>57</v>
      </c>
      <c r="L402" s="163">
        <v>1</v>
      </c>
      <c r="M402" s="267"/>
      <c r="N402" s="267">
        <f t="shared" ref="N402" si="73">L402*M402</f>
        <v>0</v>
      </c>
      <c r="O402" s="267">
        <f t="shared" si="61"/>
        <v>0</v>
      </c>
      <c r="P402" s="267">
        <f t="shared" si="65"/>
        <v>0</v>
      </c>
      <c r="Q402" s="124"/>
      <c r="R402" s="124"/>
      <c r="S402" s="125"/>
    </row>
    <row r="403" spans="1:385" s="108" customFormat="1" hidden="1" outlineLevel="1">
      <c r="A403" s="372"/>
      <c r="B403" s="238" t="s">
        <v>728</v>
      </c>
      <c r="C403" s="162" t="s">
        <v>171</v>
      </c>
      <c r="D403" s="170" t="s">
        <v>799</v>
      </c>
      <c r="E403" s="163" t="s">
        <v>170</v>
      </c>
      <c r="F403" s="164" t="s">
        <v>296</v>
      </c>
      <c r="G403" s="121"/>
      <c r="H403" s="121"/>
      <c r="I403" s="121"/>
      <c r="J403" s="121"/>
      <c r="K403" s="166" t="s">
        <v>57</v>
      </c>
      <c r="L403" s="163">
        <v>3</v>
      </c>
      <c r="M403" s="267"/>
      <c r="N403" s="267">
        <f>L403*M403</f>
        <v>0</v>
      </c>
      <c r="O403" s="267">
        <f t="shared" si="61"/>
        <v>0</v>
      </c>
      <c r="P403" s="267">
        <f t="shared" si="65"/>
        <v>0</v>
      </c>
      <c r="Q403" s="124"/>
      <c r="R403" s="124"/>
      <c r="S403" s="125"/>
    </row>
    <row r="404" spans="1:385" s="108" customFormat="1" ht="26" hidden="1" outlineLevel="1">
      <c r="A404" s="372"/>
      <c r="B404" s="238" t="s">
        <v>729</v>
      </c>
      <c r="C404" s="170" t="s">
        <v>266</v>
      </c>
      <c r="D404" s="170" t="s">
        <v>799</v>
      </c>
      <c r="E404" s="163" t="s">
        <v>267</v>
      </c>
      <c r="F404" s="167" t="s">
        <v>297</v>
      </c>
      <c r="G404" s="121"/>
      <c r="H404" s="121"/>
      <c r="I404" s="121"/>
      <c r="J404" s="121"/>
      <c r="K404" s="166" t="s">
        <v>57</v>
      </c>
      <c r="L404" s="163">
        <v>2</v>
      </c>
      <c r="M404" s="267"/>
      <c r="N404" s="267">
        <f>L404*M404</f>
        <v>0</v>
      </c>
      <c r="O404" s="267">
        <f t="shared" si="61"/>
        <v>0</v>
      </c>
      <c r="P404" s="267">
        <f t="shared" si="65"/>
        <v>0</v>
      </c>
      <c r="Q404" s="124"/>
      <c r="R404" s="124"/>
      <c r="S404" s="125"/>
    </row>
    <row r="405" spans="1:385" s="108" customFormat="1" ht="26" hidden="1" outlineLevel="1">
      <c r="A405" s="372"/>
      <c r="B405" s="238" t="s">
        <v>730</v>
      </c>
      <c r="C405" s="170" t="s">
        <v>797</v>
      </c>
      <c r="D405" s="170" t="s">
        <v>799</v>
      </c>
      <c r="E405" s="163" t="s">
        <v>798</v>
      </c>
      <c r="F405" s="164" t="s">
        <v>298</v>
      </c>
      <c r="G405" s="121"/>
      <c r="H405" s="121"/>
      <c r="I405" s="121"/>
      <c r="J405" s="121"/>
      <c r="K405" s="166" t="s">
        <v>57</v>
      </c>
      <c r="L405" s="163">
        <v>2</v>
      </c>
      <c r="M405" s="267"/>
      <c r="N405" s="267">
        <f t="shared" ref="N405:N413" si="74">L405*M405</f>
        <v>0</v>
      </c>
      <c r="O405" s="267">
        <f t="shared" si="61"/>
        <v>0</v>
      </c>
      <c r="P405" s="267">
        <f t="shared" si="65"/>
        <v>0</v>
      </c>
      <c r="Q405" s="124"/>
      <c r="R405" s="124"/>
      <c r="S405" s="125"/>
    </row>
    <row r="406" spans="1:385" s="108" customFormat="1" outlineLevel="1">
      <c r="A406" s="372"/>
      <c r="B406" s="238" t="s">
        <v>731</v>
      </c>
      <c r="C406" s="170" t="s">
        <v>276</v>
      </c>
      <c r="D406" s="163" t="s">
        <v>801</v>
      </c>
      <c r="E406" s="163" t="s">
        <v>277</v>
      </c>
      <c r="F406" s="164" t="s">
        <v>302</v>
      </c>
      <c r="G406" s="121"/>
      <c r="H406" s="121"/>
      <c r="I406" s="121"/>
      <c r="J406" s="121"/>
      <c r="K406" s="166" t="s">
        <v>57</v>
      </c>
      <c r="L406" s="163">
        <v>4</v>
      </c>
      <c r="M406" s="267"/>
      <c r="N406" s="267">
        <f t="shared" si="74"/>
        <v>0</v>
      </c>
      <c r="O406" s="267">
        <f t="shared" ref="O406:O468" si="75">N406*0.22</f>
        <v>0</v>
      </c>
      <c r="P406" s="267">
        <f t="shared" si="65"/>
        <v>0</v>
      </c>
      <c r="Q406" s="124"/>
      <c r="R406" s="124"/>
      <c r="S406" s="125"/>
    </row>
    <row r="407" spans="1:385" s="108" customFormat="1" ht="26" outlineLevel="1">
      <c r="A407" s="372"/>
      <c r="B407" s="238" t="s">
        <v>732</v>
      </c>
      <c r="C407" s="170" t="s">
        <v>280</v>
      </c>
      <c r="D407" s="163" t="s">
        <v>801</v>
      </c>
      <c r="E407" s="163" t="s">
        <v>281</v>
      </c>
      <c r="F407" s="164" t="s">
        <v>302</v>
      </c>
      <c r="G407" s="121"/>
      <c r="H407" s="121"/>
      <c r="I407" s="121"/>
      <c r="J407" s="121"/>
      <c r="K407" s="166" t="s">
        <v>57</v>
      </c>
      <c r="L407" s="163">
        <v>22</v>
      </c>
      <c r="M407" s="267"/>
      <c r="N407" s="267">
        <f t="shared" si="74"/>
        <v>0</v>
      </c>
      <c r="O407" s="267">
        <f t="shared" si="75"/>
        <v>0</v>
      </c>
      <c r="P407" s="267">
        <f t="shared" si="65"/>
        <v>0</v>
      </c>
      <c r="Q407" s="124"/>
      <c r="R407" s="124"/>
      <c r="S407" s="125"/>
    </row>
    <row r="408" spans="1:385" s="108" customFormat="1" outlineLevel="1">
      <c r="A408" s="372"/>
      <c r="B408" s="238" t="s">
        <v>733</v>
      </c>
      <c r="C408" s="170" t="s">
        <v>325</v>
      </c>
      <c r="D408" s="163" t="s">
        <v>801</v>
      </c>
      <c r="E408" s="163" t="s">
        <v>326</v>
      </c>
      <c r="F408" s="164" t="s">
        <v>328</v>
      </c>
      <c r="G408" s="121"/>
      <c r="H408" s="121"/>
      <c r="I408" s="121"/>
      <c r="J408" s="121"/>
      <c r="K408" s="166" t="s">
        <v>57</v>
      </c>
      <c r="L408" s="163" t="s">
        <v>181</v>
      </c>
      <c r="M408" s="267"/>
      <c r="N408" s="267">
        <f t="shared" si="74"/>
        <v>0</v>
      </c>
      <c r="O408" s="267">
        <f t="shared" si="75"/>
        <v>0</v>
      </c>
      <c r="P408" s="267">
        <f t="shared" si="65"/>
        <v>0</v>
      </c>
      <c r="Q408" s="124"/>
      <c r="R408" s="124"/>
      <c r="S408" s="125"/>
    </row>
    <row r="409" spans="1:385" s="144" customFormat="1" ht="33.75" hidden="1" customHeight="1">
      <c r="A409" s="372"/>
      <c r="B409" s="137" t="s">
        <v>365</v>
      </c>
      <c r="C409" s="151" t="s">
        <v>330</v>
      </c>
      <c r="D409" s="151"/>
      <c r="E409" s="152" t="s">
        <v>244</v>
      </c>
      <c r="F409" s="156"/>
      <c r="G409" s="140"/>
      <c r="H409" s="140"/>
      <c r="I409" s="140"/>
      <c r="J409" s="140"/>
      <c r="K409" s="158" t="s">
        <v>160</v>
      </c>
      <c r="L409" s="158">
        <v>1</v>
      </c>
      <c r="M409" s="277"/>
      <c r="N409" s="277">
        <f>SUM(N410:N439)</f>
        <v>0</v>
      </c>
      <c r="O409" s="277">
        <f t="shared" si="75"/>
        <v>0</v>
      </c>
      <c r="P409" s="277">
        <f t="shared" si="65"/>
        <v>0</v>
      </c>
      <c r="Q409" s="142"/>
      <c r="R409" s="142"/>
      <c r="S409" s="143"/>
    </row>
    <row r="410" spans="1:385" s="176" customFormat="1" outlineLevel="1">
      <c r="A410" s="372"/>
      <c r="B410" s="238" t="s">
        <v>734</v>
      </c>
      <c r="C410" s="170" t="s">
        <v>253</v>
      </c>
      <c r="D410" s="163" t="s">
        <v>801</v>
      </c>
      <c r="E410" s="163" t="s">
        <v>254</v>
      </c>
      <c r="F410" s="164" t="s">
        <v>295</v>
      </c>
      <c r="G410" s="171"/>
      <c r="H410" s="171"/>
      <c r="I410" s="172"/>
      <c r="J410" s="173"/>
      <c r="K410" s="166" t="s">
        <v>57</v>
      </c>
      <c r="L410" s="163">
        <v>6</v>
      </c>
      <c r="M410" s="267"/>
      <c r="N410" s="267">
        <f t="shared" si="74"/>
        <v>0</v>
      </c>
      <c r="O410" s="267">
        <f t="shared" si="75"/>
        <v>0</v>
      </c>
      <c r="P410" s="267">
        <f t="shared" si="65"/>
        <v>0</v>
      </c>
      <c r="Q410" s="174"/>
      <c r="R410" s="174"/>
      <c r="S410" s="175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8"/>
      <c r="AD410" s="108"/>
      <c r="AE410" s="108"/>
      <c r="AF410" s="108"/>
      <c r="AG410" s="108"/>
      <c r="AH410" s="108"/>
      <c r="AI410" s="108"/>
      <c r="AJ410" s="108"/>
      <c r="AK410" s="108"/>
      <c r="AL410" s="108"/>
      <c r="AM410" s="108"/>
      <c r="AN410" s="108"/>
      <c r="AO410" s="108"/>
      <c r="AP410" s="108"/>
      <c r="AQ410" s="108"/>
      <c r="AR410" s="108"/>
      <c r="AS410" s="108"/>
      <c r="AT410" s="108"/>
      <c r="AU410" s="108"/>
      <c r="AV410" s="108"/>
      <c r="AW410" s="108"/>
      <c r="AX410" s="108"/>
      <c r="AY410" s="108"/>
      <c r="AZ410" s="108"/>
      <c r="BA410" s="108"/>
      <c r="BB410" s="108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8"/>
      <c r="BN410" s="108"/>
      <c r="BO410" s="108"/>
      <c r="BP410" s="108"/>
      <c r="BQ410" s="108"/>
      <c r="BR410" s="108"/>
      <c r="BS410" s="108"/>
      <c r="BT410" s="108"/>
      <c r="BU410" s="108"/>
      <c r="BV410" s="108"/>
      <c r="BW410" s="108"/>
      <c r="BX410" s="108"/>
      <c r="BY410" s="108"/>
      <c r="BZ410" s="108"/>
      <c r="CA410" s="108"/>
      <c r="CB410" s="108"/>
      <c r="CC410" s="108"/>
      <c r="CD410" s="108"/>
      <c r="CE410" s="108"/>
      <c r="CF410" s="108"/>
      <c r="CG410" s="108"/>
      <c r="CH410" s="108"/>
      <c r="CI410" s="108"/>
      <c r="CJ410" s="108"/>
      <c r="CK410" s="108"/>
      <c r="CL410" s="108"/>
      <c r="CM410" s="108"/>
      <c r="CN410" s="108"/>
      <c r="CO410" s="108"/>
      <c r="CP410" s="108"/>
      <c r="CQ410" s="108"/>
      <c r="CR410" s="108"/>
      <c r="CS410" s="108"/>
      <c r="CT410" s="108"/>
      <c r="CU410" s="108"/>
      <c r="CV410" s="108"/>
      <c r="CW410" s="108"/>
      <c r="CX410" s="108"/>
      <c r="CY410" s="108"/>
      <c r="CZ410" s="108"/>
      <c r="DA410" s="108"/>
      <c r="DB410" s="108"/>
      <c r="DC410" s="108"/>
      <c r="DD410" s="108"/>
      <c r="DE410" s="108"/>
      <c r="DF410" s="108"/>
      <c r="DG410" s="108"/>
      <c r="DH410" s="108"/>
      <c r="DI410" s="108"/>
      <c r="DJ410" s="108"/>
      <c r="DK410" s="108"/>
      <c r="DL410" s="108"/>
      <c r="DM410" s="108"/>
      <c r="DN410" s="108"/>
      <c r="DO410" s="108"/>
      <c r="DP410" s="108"/>
      <c r="DQ410" s="108"/>
      <c r="DR410" s="108"/>
      <c r="DS410" s="108"/>
      <c r="DT410" s="108"/>
      <c r="DU410" s="108"/>
      <c r="DV410" s="108"/>
      <c r="DW410" s="108"/>
      <c r="DX410" s="108"/>
      <c r="DY410" s="108"/>
      <c r="DZ410" s="108"/>
      <c r="EA410" s="108"/>
      <c r="EB410" s="108"/>
      <c r="EC410" s="108"/>
      <c r="ED410" s="108"/>
      <c r="EE410" s="108"/>
      <c r="EF410" s="108"/>
      <c r="EG410" s="108"/>
      <c r="EH410" s="108"/>
      <c r="EI410" s="108"/>
      <c r="EJ410" s="108"/>
      <c r="EK410" s="108"/>
      <c r="EL410" s="108"/>
      <c r="EM410" s="108"/>
      <c r="EN410" s="108"/>
      <c r="EO410" s="108"/>
      <c r="EP410" s="108"/>
      <c r="EQ410" s="108"/>
      <c r="ER410" s="108"/>
      <c r="ES410" s="108"/>
      <c r="ET410" s="108"/>
      <c r="EU410" s="108"/>
      <c r="EV410" s="108"/>
      <c r="EW410" s="108"/>
      <c r="EX410" s="108"/>
      <c r="EY410" s="108"/>
      <c r="EZ410" s="108"/>
      <c r="FA410" s="108"/>
      <c r="FB410" s="108"/>
      <c r="FC410" s="108"/>
      <c r="FD410" s="108"/>
      <c r="FE410" s="108"/>
      <c r="FF410" s="108"/>
      <c r="FG410" s="108"/>
      <c r="FH410" s="108"/>
      <c r="FI410" s="108"/>
      <c r="FJ410" s="108"/>
      <c r="FK410" s="108"/>
      <c r="FL410" s="108"/>
      <c r="FM410" s="108"/>
      <c r="FN410" s="108"/>
      <c r="FO410" s="108"/>
      <c r="FP410" s="108"/>
      <c r="FQ410" s="108"/>
      <c r="FR410" s="108"/>
      <c r="FS410" s="108"/>
      <c r="FT410" s="108"/>
      <c r="FU410" s="108"/>
      <c r="FV410" s="108"/>
      <c r="FW410" s="108"/>
      <c r="FX410" s="108"/>
      <c r="FY410" s="108"/>
      <c r="FZ410" s="108"/>
      <c r="GA410" s="108"/>
      <c r="GB410" s="108"/>
      <c r="GC410" s="108"/>
      <c r="GD410" s="108"/>
      <c r="GE410" s="108"/>
      <c r="GF410" s="108"/>
      <c r="GG410" s="108"/>
      <c r="GH410" s="108"/>
      <c r="GI410" s="108"/>
      <c r="GJ410" s="108"/>
      <c r="GK410" s="108"/>
      <c r="GL410" s="108"/>
      <c r="GM410" s="108"/>
      <c r="GN410" s="108"/>
      <c r="GO410" s="108"/>
      <c r="GP410" s="108"/>
      <c r="GQ410" s="108"/>
      <c r="GR410" s="108"/>
      <c r="GS410" s="108"/>
      <c r="GT410" s="108"/>
      <c r="GU410" s="108"/>
      <c r="GV410" s="108"/>
      <c r="GW410" s="108"/>
      <c r="GX410" s="108"/>
      <c r="GY410" s="108"/>
      <c r="GZ410" s="108"/>
      <c r="HA410" s="108"/>
      <c r="HB410" s="108"/>
      <c r="HC410" s="108"/>
      <c r="HD410" s="108"/>
      <c r="HE410" s="108"/>
      <c r="HF410" s="108"/>
      <c r="HG410" s="108"/>
      <c r="HH410" s="108"/>
      <c r="HI410" s="108"/>
      <c r="HJ410" s="108"/>
      <c r="HK410" s="108"/>
      <c r="HL410" s="108"/>
      <c r="HM410" s="108"/>
      <c r="HN410" s="108"/>
      <c r="HO410" s="108"/>
      <c r="HP410" s="108"/>
      <c r="HQ410" s="108"/>
      <c r="HR410" s="108"/>
      <c r="HS410" s="108"/>
      <c r="HT410" s="108"/>
      <c r="HU410" s="108"/>
      <c r="HV410" s="108"/>
      <c r="HW410" s="108"/>
      <c r="HX410" s="108"/>
      <c r="HY410" s="108"/>
      <c r="HZ410" s="108"/>
      <c r="IA410" s="108"/>
      <c r="IB410" s="108"/>
      <c r="IC410" s="108"/>
      <c r="ID410" s="108"/>
      <c r="IE410" s="108"/>
      <c r="IF410" s="108"/>
      <c r="IG410" s="108"/>
      <c r="IH410" s="108"/>
      <c r="II410" s="108"/>
      <c r="IJ410" s="108"/>
      <c r="IK410" s="108"/>
      <c r="IL410" s="108"/>
      <c r="IM410" s="108"/>
      <c r="IN410" s="108"/>
      <c r="IO410" s="108"/>
      <c r="IP410" s="108"/>
      <c r="IQ410" s="108"/>
      <c r="IR410" s="108"/>
      <c r="IS410" s="108"/>
      <c r="IT410" s="108"/>
      <c r="IU410" s="108"/>
      <c r="IV410" s="108"/>
      <c r="IW410" s="108"/>
      <c r="IX410" s="108"/>
      <c r="IY410" s="108"/>
      <c r="IZ410" s="108"/>
      <c r="JA410" s="108"/>
      <c r="JB410" s="108"/>
      <c r="JC410" s="108"/>
      <c r="JD410" s="108"/>
      <c r="JE410" s="108"/>
      <c r="JF410" s="108"/>
      <c r="JG410" s="108"/>
      <c r="JH410" s="108"/>
      <c r="JI410" s="108"/>
      <c r="JJ410" s="108"/>
      <c r="JK410" s="108"/>
      <c r="JL410" s="108"/>
      <c r="JM410" s="108"/>
      <c r="JN410" s="108"/>
      <c r="JO410" s="108"/>
      <c r="JP410" s="108"/>
      <c r="JQ410" s="108"/>
      <c r="JR410" s="108"/>
      <c r="JS410" s="108"/>
      <c r="JT410" s="108"/>
      <c r="JU410" s="108"/>
      <c r="JV410" s="108"/>
      <c r="JW410" s="108"/>
      <c r="JX410" s="108"/>
      <c r="JY410" s="108"/>
      <c r="JZ410" s="108"/>
      <c r="KA410" s="108"/>
      <c r="KB410" s="108"/>
      <c r="KC410" s="108"/>
      <c r="KD410" s="108"/>
      <c r="KE410" s="108"/>
      <c r="KF410" s="108"/>
      <c r="KG410" s="108"/>
      <c r="KH410" s="108"/>
      <c r="KI410" s="108"/>
      <c r="KJ410" s="108"/>
      <c r="KK410" s="108"/>
      <c r="KL410" s="108"/>
      <c r="KM410" s="108"/>
      <c r="KN410" s="108"/>
      <c r="KO410" s="108"/>
      <c r="KP410" s="108"/>
      <c r="KQ410" s="108"/>
      <c r="KR410" s="108"/>
      <c r="KS410" s="108"/>
      <c r="KT410" s="108"/>
      <c r="KU410" s="108"/>
      <c r="KV410" s="108"/>
      <c r="KW410" s="108"/>
      <c r="KX410" s="108"/>
      <c r="KY410" s="108"/>
      <c r="KZ410" s="108"/>
      <c r="LA410" s="108"/>
      <c r="LB410" s="108"/>
      <c r="LC410" s="108"/>
      <c r="LD410" s="108"/>
      <c r="LE410" s="108"/>
      <c r="LF410" s="108"/>
      <c r="LG410" s="108"/>
      <c r="LH410" s="108"/>
      <c r="LI410" s="108"/>
      <c r="LJ410" s="108"/>
      <c r="LK410" s="108"/>
      <c r="LL410" s="108"/>
      <c r="LM410" s="108"/>
      <c r="LN410" s="108"/>
      <c r="LO410" s="108"/>
      <c r="LP410" s="108"/>
      <c r="LQ410" s="108"/>
      <c r="LR410" s="108"/>
      <c r="LS410" s="108"/>
      <c r="LT410" s="108"/>
      <c r="LU410" s="108"/>
      <c r="LV410" s="108"/>
      <c r="LW410" s="108"/>
      <c r="LX410" s="108"/>
      <c r="LY410" s="108"/>
      <c r="LZ410" s="108"/>
      <c r="MA410" s="108"/>
      <c r="MB410" s="108"/>
      <c r="MC410" s="108"/>
      <c r="MD410" s="108"/>
      <c r="ME410" s="108"/>
      <c r="MF410" s="108"/>
      <c r="MG410" s="108"/>
      <c r="MH410" s="108"/>
      <c r="MI410" s="108"/>
      <c r="MJ410" s="108"/>
      <c r="MK410" s="108"/>
      <c r="ML410" s="108"/>
      <c r="MM410" s="108"/>
      <c r="MN410" s="108"/>
      <c r="MO410" s="108"/>
      <c r="MP410" s="108"/>
      <c r="MQ410" s="108"/>
      <c r="MR410" s="108"/>
      <c r="MS410" s="108"/>
      <c r="MT410" s="108"/>
      <c r="MU410" s="108"/>
      <c r="MV410" s="108"/>
      <c r="MW410" s="108"/>
      <c r="MX410" s="108"/>
      <c r="MY410" s="108"/>
      <c r="MZ410" s="108"/>
      <c r="NA410" s="108"/>
      <c r="NB410" s="108"/>
      <c r="NC410" s="108"/>
      <c r="ND410" s="108"/>
      <c r="NE410" s="108"/>
      <c r="NF410" s="108"/>
      <c r="NG410" s="108"/>
      <c r="NH410" s="108"/>
      <c r="NI410" s="108"/>
      <c r="NJ410" s="108"/>
      <c r="NK410" s="108"/>
      <c r="NL410" s="108"/>
      <c r="NM410" s="108"/>
      <c r="NN410" s="108"/>
      <c r="NO410" s="108"/>
      <c r="NP410" s="108"/>
      <c r="NQ410" s="108"/>
      <c r="NR410" s="108"/>
      <c r="NS410" s="108"/>
      <c r="NT410" s="108"/>
      <c r="NU410" s="108"/>
    </row>
    <row r="411" spans="1:385" s="176" customFormat="1" outlineLevel="1">
      <c r="A411" s="372"/>
      <c r="B411" s="238" t="s">
        <v>735</v>
      </c>
      <c r="C411" s="170" t="s">
        <v>255</v>
      </c>
      <c r="D411" s="163" t="s">
        <v>801</v>
      </c>
      <c r="E411" s="163" t="s">
        <v>256</v>
      </c>
      <c r="F411" s="164" t="s">
        <v>295</v>
      </c>
      <c r="G411" s="177"/>
      <c r="H411" s="177"/>
      <c r="I411" s="178"/>
      <c r="J411" s="178"/>
      <c r="K411" s="166" t="s">
        <v>57</v>
      </c>
      <c r="L411" s="163" t="s">
        <v>162</v>
      </c>
      <c r="M411" s="267"/>
      <c r="N411" s="267">
        <f t="shared" si="74"/>
        <v>0</v>
      </c>
      <c r="O411" s="267">
        <f t="shared" si="75"/>
        <v>0</v>
      </c>
      <c r="P411" s="267">
        <f t="shared" si="65"/>
        <v>0</v>
      </c>
      <c r="Q411" s="179"/>
      <c r="R411" s="179"/>
      <c r="S411" s="125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8"/>
      <c r="AD411" s="108"/>
      <c r="AE411" s="108"/>
      <c r="AF411" s="108"/>
      <c r="AG411" s="108"/>
      <c r="AH411" s="108"/>
      <c r="AI411" s="108"/>
      <c r="AJ411" s="108"/>
      <c r="AK411" s="108"/>
      <c r="AL411" s="108"/>
      <c r="AM411" s="108"/>
      <c r="AN411" s="108"/>
      <c r="AO411" s="108"/>
      <c r="AP411" s="108"/>
      <c r="AQ411" s="108"/>
      <c r="AR411" s="108"/>
      <c r="AS411" s="108"/>
      <c r="AT411" s="108"/>
      <c r="AU411" s="108"/>
      <c r="AV411" s="108"/>
      <c r="AW411" s="108"/>
      <c r="AX411" s="108"/>
      <c r="AY411" s="108"/>
      <c r="AZ411" s="108"/>
      <c r="BA411" s="108"/>
      <c r="BB411" s="108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8"/>
      <c r="BN411" s="108"/>
      <c r="BO411" s="108"/>
      <c r="BP411" s="108"/>
      <c r="BQ411" s="108"/>
      <c r="BR411" s="108"/>
      <c r="BS411" s="108"/>
      <c r="BT411" s="108"/>
      <c r="BU411" s="108"/>
      <c r="BV411" s="108"/>
      <c r="BW411" s="108"/>
      <c r="BX411" s="108"/>
      <c r="BY411" s="108"/>
      <c r="BZ411" s="108"/>
      <c r="CA411" s="108"/>
      <c r="CB411" s="108"/>
      <c r="CC411" s="108"/>
      <c r="CD411" s="108"/>
      <c r="CE411" s="108"/>
      <c r="CF411" s="108"/>
      <c r="CG411" s="108"/>
      <c r="CH411" s="108"/>
      <c r="CI411" s="108"/>
      <c r="CJ411" s="108"/>
      <c r="CK411" s="108"/>
      <c r="CL411" s="108"/>
      <c r="CM411" s="108"/>
      <c r="CN411" s="108"/>
      <c r="CO411" s="108"/>
      <c r="CP411" s="108"/>
      <c r="CQ411" s="108"/>
      <c r="CR411" s="108"/>
      <c r="CS411" s="108"/>
      <c r="CT411" s="108"/>
      <c r="CU411" s="108"/>
      <c r="CV411" s="108"/>
      <c r="CW411" s="108"/>
      <c r="CX411" s="108"/>
      <c r="CY411" s="108"/>
      <c r="CZ411" s="108"/>
      <c r="DA411" s="108"/>
      <c r="DB411" s="108"/>
      <c r="DC411" s="108"/>
      <c r="DD411" s="108"/>
      <c r="DE411" s="108"/>
      <c r="DF411" s="108"/>
      <c r="DG411" s="108"/>
      <c r="DH411" s="108"/>
      <c r="DI411" s="108"/>
      <c r="DJ411" s="108"/>
      <c r="DK411" s="108"/>
      <c r="DL411" s="108"/>
      <c r="DM411" s="108"/>
      <c r="DN411" s="108"/>
      <c r="DO411" s="108"/>
      <c r="DP411" s="108"/>
      <c r="DQ411" s="108"/>
      <c r="DR411" s="108"/>
      <c r="DS411" s="108"/>
      <c r="DT411" s="108"/>
      <c r="DU411" s="108"/>
      <c r="DV411" s="108"/>
      <c r="DW411" s="108"/>
      <c r="DX411" s="108"/>
      <c r="DY411" s="108"/>
      <c r="DZ411" s="108"/>
      <c r="EA411" s="108"/>
      <c r="EB411" s="108"/>
      <c r="EC411" s="108"/>
      <c r="ED411" s="108"/>
      <c r="EE411" s="108"/>
      <c r="EF411" s="108"/>
      <c r="EG411" s="108"/>
      <c r="EH411" s="108"/>
      <c r="EI411" s="108"/>
      <c r="EJ411" s="108"/>
      <c r="EK411" s="108"/>
      <c r="EL411" s="108"/>
      <c r="EM411" s="108"/>
      <c r="EN411" s="108"/>
      <c r="EO411" s="108"/>
      <c r="EP411" s="108"/>
      <c r="EQ411" s="108"/>
      <c r="ER411" s="108"/>
      <c r="ES411" s="108"/>
      <c r="ET411" s="108"/>
      <c r="EU411" s="108"/>
      <c r="EV411" s="108"/>
      <c r="EW411" s="108"/>
      <c r="EX411" s="108"/>
      <c r="EY411" s="108"/>
      <c r="EZ411" s="108"/>
      <c r="FA411" s="108"/>
      <c r="FB411" s="108"/>
      <c r="FC411" s="108"/>
      <c r="FD411" s="108"/>
      <c r="FE411" s="108"/>
      <c r="FF411" s="108"/>
      <c r="FG411" s="108"/>
      <c r="FH411" s="108"/>
      <c r="FI411" s="108"/>
      <c r="FJ411" s="108"/>
      <c r="FK411" s="108"/>
      <c r="FL411" s="108"/>
      <c r="FM411" s="108"/>
      <c r="FN411" s="108"/>
      <c r="FO411" s="108"/>
      <c r="FP411" s="108"/>
      <c r="FQ411" s="108"/>
      <c r="FR411" s="108"/>
      <c r="FS411" s="108"/>
      <c r="FT411" s="108"/>
      <c r="FU411" s="108"/>
      <c r="FV411" s="108"/>
      <c r="FW411" s="108"/>
      <c r="FX411" s="108"/>
      <c r="FY411" s="108"/>
      <c r="FZ411" s="108"/>
      <c r="GA411" s="108"/>
      <c r="GB411" s="108"/>
      <c r="GC411" s="108"/>
      <c r="GD411" s="108"/>
      <c r="GE411" s="108"/>
      <c r="GF411" s="108"/>
      <c r="GG411" s="108"/>
      <c r="GH411" s="108"/>
      <c r="GI411" s="108"/>
      <c r="GJ411" s="108"/>
      <c r="GK411" s="108"/>
      <c r="GL411" s="108"/>
      <c r="GM411" s="108"/>
      <c r="GN411" s="108"/>
      <c r="GO411" s="108"/>
      <c r="GP411" s="108"/>
      <c r="GQ411" s="108"/>
      <c r="GR411" s="108"/>
      <c r="GS411" s="108"/>
      <c r="GT411" s="108"/>
      <c r="GU411" s="108"/>
      <c r="GV411" s="108"/>
      <c r="GW411" s="108"/>
      <c r="GX411" s="108"/>
      <c r="GY411" s="108"/>
      <c r="GZ411" s="108"/>
      <c r="HA411" s="108"/>
      <c r="HB411" s="108"/>
      <c r="HC411" s="108"/>
      <c r="HD411" s="108"/>
      <c r="HE411" s="108"/>
      <c r="HF411" s="108"/>
      <c r="HG411" s="108"/>
      <c r="HH411" s="108"/>
      <c r="HI411" s="108"/>
      <c r="HJ411" s="108"/>
      <c r="HK411" s="108"/>
      <c r="HL411" s="108"/>
      <c r="HM411" s="108"/>
      <c r="HN411" s="108"/>
      <c r="HO411" s="108"/>
      <c r="HP411" s="108"/>
      <c r="HQ411" s="108"/>
      <c r="HR411" s="108"/>
      <c r="HS411" s="108"/>
      <c r="HT411" s="108"/>
      <c r="HU411" s="108"/>
      <c r="HV411" s="108"/>
      <c r="HW411" s="108"/>
      <c r="HX411" s="108"/>
      <c r="HY411" s="108"/>
      <c r="HZ411" s="108"/>
      <c r="IA411" s="108"/>
      <c r="IB411" s="108"/>
      <c r="IC411" s="108"/>
      <c r="ID411" s="108"/>
      <c r="IE411" s="108"/>
      <c r="IF411" s="108"/>
      <c r="IG411" s="108"/>
      <c r="IH411" s="108"/>
      <c r="II411" s="108"/>
      <c r="IJ411" s="108"/>
      <c r="IK411" s="108"/>
      <c r="IL411" s="108"/>
      <c r="IM411" s="108"/>
      <c r="IN411" s="108"/>
      <c r="IO411" s="108"/>
      <c r="IP411" s="108"/>
      <c r="IQ411" s="108"/>
      <c r="IR411" s="108"/>
      <c r="IS411" s="108"/>
      <c r="IT411" s="108"/>
      <c r="IU411" s="108"/>
      <c r="IV411" s="108"/>
      <c r="IW411" s="108"/>
      <c r="IX411" s="108"/>
      <c r="IY411" s="108"/>
      <c r="IZ411" s="108"/>
      <c r="JA411" s="108"/>
      <c r="JB411" s="108"/>
      <c r="JC411" s="108"/>
      <c r="JD411" s="108"/>
      <c r="JE411" s="108"/>
      <c r="JF411" s="108"/>
      <c r="JG411" s="108"/>
      <c r="JH411" s="108"/>
      <c r="JI411" s="108"/>
      <c r="JJ411" s="108"/>
      <c r="JK411" s="108"/>
      <c r="JL411" s="108"/>
      <c r="JM411" s="108"/>
      <c r="JN411" s="108"/>
      <c r="JO411" s="108"/>
      <c r="JP411" s="108"/>
      <c r="JQ411" s="108"/>
      <c r="JR411" s="108"/>
      <c r="JS411" s="108"/>
      <c r="JT411" s="108"/>
      <c r="JU411" s="108"/>
      <c r="JV411" s="108"/>
      <c r="JW411" s="108"/>
      <c r="JX411" s="108"/>
      <c r="JY411" s="108"/>
      <c r="JZ411" s="108"/>
      <c r="KA411" s="108"/>
      <c r="KB411" s="108"/>
      <c r="KC411" s="108"/>
      <c r="KD411" s="108"/>
      <c r="KE411" s="108"/>
      <c r="KF411" s="108"/>
      <c r="KG411" s="108"/>
      <c r="KH411" s="108"/>
      <c r="KI411" s="108"/>
      <c r="KJ411" s="108"/>
      <c r="KK411" s="108"/>
      <c r="KL411" s="108"/>
      <c r="KM411" s="108"/>
      <c r="KN411" s="108"/>
      <c r="KO411" s="108"/>
      <c r="KP411" s="108"/>
      <c r="KQ411" s="108"/>
      <c r="KR411" s="108"/>
      <c r="KS411" s="108"/>
      <c r="KT411" s="108"/>
      <c r="KU411" s="108"/>
      <c r="KV411" s="108"/>
      <c r="KW411" s="108"/>
      <c r="KX411" s="108"/>
      <c r="KY411" s="108"/>
      <c r="KZ411" s="108"/>
      <c r="LA411" s="108"/>
      <c r="LB411" s="108"/>
      <c r="LC411" s="108"/>
      <c r="LD411" s="108"/>
      <c r="LE411" s="108"/>
      <c r="LF411" s="108"/>
      <c r="LG411" s="108"/>
      <c r="LH411" s="108"/>
      <c r="LI411" s="108"/>
      <c r="LJ411" s="108"/>
      <c r="LK411" s="108"/>
      <c r="LL411" s="108"/>
      <c r="LM411" s="108"/>
      <c r="LN411" s="108"/>
      <c r="LO411" s="108"/>
      <c r="LP411" s="108"/>
      <c r="LQ411" s="108"/>
      <c r="LR411" s="108"/>
      <c r="LS411" s="108"/>
      <c r="LT411" s="108"/>
      <c r="LU411" s="108"/>
      <c r="LV411" s="108"/>
      <c r="LW411" s="108"/>
      <c r="LX411" s="108"/>
      <c r="LY411" s="108"/>
      <c r="LZ411" s="108"/>
      <c r="MA411" s="108"/>
      <c r="MB411" s="108"/>
      <c r="MC411" s="108"/>
      <c r="MD411" s="108"/>
      <c r="ME411" s="108"/>
      <c r="MF411" s="108"/>
      <c r="MG411" s="108"/>
      <c r="MH411" s="108"/>
      <c r="MI411" s="108"/>
      <c r="MJ411" s="108"/>
      <c r="MK411" s="108"/>
      <c r="ML411" s="108"/>
      <c r="MM411" s="108"/>
      <c r="MN411" s="108"/>
      <c r="MO411" s="108"/>
      <c r="MP411" s="108"/>
      <c r="MQ411" s="108"/>
      <c r="MR411" s="108"/>
      <c r="MS411" s="108"/>
      <c r="MT411" s="108"/>
      <c r="MU411" s="108"/>
      <c r="MV411" s="108"/>
      <c r="MW411" s="108"/>
      <c r="MX411" s="108"/>
      <c r="MY411" s="108"/>
      <c r="MZ411" s="108"/>
      <c r="NA411" s="108"/>
      <c r="NB411" s="108"/>
      <c r="NC411" s="108"/>
      <c r="ND411" s="108"/>
      <c r="NE411" s="108"/>
      <c r="NF411" s="108"/>
      <c r="NG411" s="108"/>
      <c r="NH411" s="108"/>
      <c r="NI411" s="108"/>
      <c r="NJ411" s="108"/>
      <c r="NK411" s="108"/>
      <c r="NL411" s="108"/>
      <c r="NM411" s="108"/>
      <c r="NN411" s="108"/>
      <c r="NO411" s="108"/>
      <c r="NP411" s="108"/>
      <c r="NQ411" s="108"/>
      <c r="NR411" s="108"/>
      <c r="NS411" s="108"/>
      <c r="NT411" s="108"/>
      <c r="NU411" s="108"/>
    </row>
    <row r="412" spans="1:385" s="176" customFormat="1" hidden="1" outlineLevel="1">
      <c r="A412" s="372"/>
      <c r="B412" s="238" t="s">
        <v>736</v>
      </c>
      <c r="C412" s="170" t="s">
        <v>257</v>
      </c>
      <c r="D412" s="170" t="s">
        <v>799</v>
      </c>
      <c r="E412" s="163"/>
      <c r="F412" s="164"/>
      <c r="G412" s="177"/>
      <c r="H412" s="177"/>
      <c r="I412" s="178"/>
      <c r="J412" s="178"/>
      <c r="K412" s="166" t="s">
        <v>78</v>
      </c>
      <c r="L412" s="163">
        <v>1</v>
      </c>
      <c r="M412" s="179"/>
      <c r="N412" s="179"/>
      <c r="O412" s="179">
        <f t="shared" si="75"/>
        <v>0</v>
      </c>
      <c r="P412" s="179">
        <f t="shared" si="65"/>
        <v>0</v>
      </c>
      <c r="Q412" s="179"/>
      <c r="R412" s="179"/>
      <c r="S412" s="125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  <c r="AG412" s="108"/>
      <c r="AH412" s="108"/>
      <c r="AI412" s="108"/>
      <c r="AJ412" s="108"/>
      <c r="AK412" s="108"/>
      <c r="AL412" s="108"/>
      <c r="AM412" s="108"/>
      <c r="AN412" s="108"/>
      <c r="AO412" s="108"/>
      <c r="AP412" s="108"/>
      <c r="AQ412" s="108"/>
      <c r="AR412" s="108"/>
      <c r="AS412" s="108"/>
      <c r="AT412" s="108"/>
      <c r="AU412" s="108"/>
      <c r="AV412" s="108"/>
      <c r="AW412" s="108"/>
      <c r="AX412" s="108"/>
      <c r="AY412" s="108"/>
      <c r="AZ412" s="108"/>
      <c r="BA412" s="108"/>
      <c r="BB412" s="108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8"/>
      <c r="BN412" s="108"/>
      <c r="BO412" s="108"/>
      <c r="BP412" s="108"/>
      <c r="BQ412" s="108"/>
      <c r="BR412" s="108"/>
      <c r="BS412" s="108"/>
      <c r="BT412" s="108"/>
      <c r="BU412" s="108"/>
      <c r="BV412" s="108"/>
      <c r="BW412" s="108"/>
      <c r="BX412" s="108"/>
      <c r="BY412" s="108"/>
      <c r="BZ412" s="108"/>
      <c r="CA412" s="108"/>
      <c r="CB412" s="108"/>
      <c r="CC412" s="108"/>
      <c r="CD412" s="108"/>
      <c r="CE412" s="108"/>
      <c r="CF412" s="108"/>
      <c r="CG412" s="108"/>
      <c r="CH412" s="108"/>
      <c r="CI412" s="108"/>
      <c r="CJ412" s="108"/>
      <c r="CK412" s="108"/>
      <c r="CL412" s="108"/>
      <c r="CM412" s="108"/>
      <c r="CN412" s="108"/>
      <c r="CO412" s="108"/>
      <c r="CP412" s="108"/>
      <c r="CQ412" s="108"/>
      <c r="CR412" s="108"/>
      <c r="CS412" s="108"/>
      <c r="CT412" s="108"/>
      <c r="CU412" s="108"/>
      <c r="CV412" s="108"/>
      <c r="CW412" s="108"/>
      <c r="CX412" s="108"/>
      <c r="CY412" s="108"/>
      <c r="CZ412" s="108"/>
      <c r="DA412" s="108"/>
      <c r="DB412" s="108"/>
      <c r="DC412" s="108"/>
      <c r="DD412" s="108"/>
      <c r="DE412" s="108"/>
      <c r="DF412" s="108"/>
      <c r="DG412" s="108"/>
      <c r="DH412" s="108"/>
      <c r="DI412" s="108"/>
      <c r="DJ412" s="108"/>
      <c r="DK412" s="108"/>
      <c r="DL412" s="108"/>
      <c r="DM412" s="108"/>
      <c r="DN412" s="108"/>
      <c r="DO412" s="108"/>
      <c r="DP412" s="108"/>
      <c r="DQ412" s="108"/>
      <c r="DR412" s="108"/>
      <c r="DS412" s="108"/>
      <c r="DT412" s="108"/>
      <c r="DU412" s="108"/>
      <c r="DV412" s="108"/>
      <c r="DW412" s="108"/>
      <c r="DX412" s="108"/>
      <c r="DY412" s="108"/>
      <c r="DZ412" s="108"/>
      <c r="EA412" s="108"/>
      <c r="EB412" s="108"/>
      <c r="EC412" s="108"/>
      <c r="ED412" s="108"/>
      <c r="EE412" s="108"/>
      <c r="EF412" s="108"/>
      <c r="EG412" s="108"/>
      <c r="EH412" s="108"/>
      <c r="EI412" s="108"/>
      <c r="EJ412" s="108"/>
      <c r="EK412" s="108"/>
      <c r="EL412" s="108"/>
      <c r="EM412" s="108"/>
      <c r="EN412" s="108"/>
      <c r="EO412" s="108"/>
      <c r="EP412" s="108"/>
      <c r="EQ412" s="108"/>
      <c r="ER412" s="108"/>
      <c r="ES412" s="108"/>
      <c r="ET412" s="108"/>
      <c r="EU412" s="108"/>
      <c r="EV412" s="108"/>
      <c r="EW412" s="108"/>
      <c r="EX412" s="108"/>
      <c r="EY412" s="108"/>
      <c r="EZ412" s="108"/>
      <c r="FA412" s="108"/>
      <c r="FB412" s="108"/>
      <c r="FC412" s="108"/>
      <c r="FD412" s="108"/>
      <c r="FE412" s="108"/>
      <c r="FF412" s="108"/>
      <c r="FG412" s="108"/>
      <c r="FH412" s="108"/>
      <c r="FI412" s="108"/>
      <c r="FJ412" s="108"/>
      <c r="FK412" s="108"/>
      <c r="FL412" s="108"/>
      <c r="FM412" s="108"/>
      <c r="FN412" s="108"/>
      <c r="FO412" s="108"/>
      <c r="FP412" s="108"/>
      <c r="FQ412" s="108"/>
      <c r="FR412" s="108"/>
      <c r="FS412" s="108"/>
      <c r="FT412" s="108"/>
      <c r="FU412" s="108"/>
      <c r="FV412" s="108"/>
      <c r="FW412" s="108"/>
      <c r="FX412" s="108"/>
      <c r="FY412" s="108"/>
      <c r="FZ412" s="108"/>
      <c r="GA412" s="108"/>
      <c r="GB412" s="108"/>
      <c r="GC412" s="108"/>
      <c r="GD412" s="108"/>
      <c r="GE412" s="108"/>
      <c r="GF412" s="108"/>
      <c r="GG412" s="108"/>
      <c r="GH412" s="108"/>
      <c r="GI412" s="108"/>
      <c r="GJ412" s="108"/>
      <c r="GK412" s="108"/>
      <c r="GL412" s="108"/>
      <c r="GM412" s="108"/>
      <c r="GN412" s="108"/>
      <c r="GO412" s="108"/>
      <c r="GP412" s="108"/>
      <c r="GQ412" s="108"/>
      <c r="GR412" s="108"/>
      <c r="GS412" s="108"/>
      <c r="GT412" s="108"/>
      <c r="GU412" s="108"/>
      <c r="GV412" s="108"/>
      <c r="GW412" s="108"/>
      <c r="GX412" s="108"/>
      <c r="GY412" s="108"/>
      <c r="GZ412" s="108"/>
      <c r="HA412" s="108"/>
      <c r="HB412" s="108"/>
      <c r="HC412" s="108"/>
      <c r="HD412" s="108"/>
      <c r="HE412" s="108"/>
      <c r="HF412" s="108"/>
      <c r="HG412" s="108"/>
      <c r="HH412" s="108"/>
      <c r="HI412" s="108"/>
      <c r="HJ412" s="108"/>
      <c r="HK412" s="108"/>
      <c r="HL412" s="108"/>
      <c r="HM412" s="108"/>
      <c r="HN412" s="108"/>
      <c r="HO412" s="108"/>
      <c r="HP412" s="108"/>
      <c r="HQ412" s="108"/>
      <c r="HR412" s="108"/>
      <c r="HS412" s="108"/>
      <c r="HT412" s="108"/>
      <c r="HU412" s="108"/>
      <c r="HV412" s="108"/>
      <c r="HW412" s="108"/>
      <c r="HX412" s="108"/>
      <c r="HY412" s="108"/>
      <c r="HZ412" s="108"/>
      <c r="IA412" s="108"/>
      <c r="IB412" s="108"/>
      <c r="IC412" s="108"/>
      <c r="ID412" s="108"/>
      <c r="IE412" s="108"/>
      <c r="IF412" s="108"/>
      <c r="IG412" s="108"/>
      <c r="IH412" s="108"/>
      <c r="II412" s="108"/>
      <c r="IJ412" s="108"/>
      <c r="IK412" s="108"/>
      <c r="IL412" s="108"/>
      <c r="IM412" s="108"/>
      <c r="IN412" s="108"/>
      <c r="IO412" s="108"/>
      <c r="IP412" s="108"/>
      <c r="IQ412" s="108"/>
      <c r="IR412" s="108"/>
      <c r="IS412" s="108"/>
      <c r="IT412" s="108"/>
      <c r="IU412" s="108"/>
      <c r="IV412" s="108"/>
      <c r="IW412" s="108"/>
      <c r="IX412" s="108"/>
      <c r="IY412" s="108"/>
      <c r="IZ412" s="108"/>
      <c r="JA412" s="108"/>
      <c r="JB412" s="108"/>
      <c r="JC412" s="108"/>
      <c r="JD412" s="108"/>
      <c r="JE412" s="108"/>
      <c r="JF412" s="108"/>
      <c r="JG412" s="108"/>
      <c r="JH412" s="108"/>
      <c r="JI412" s="108"/>
      <c r="JJ412" s="108"/>
      <c r="JK412" s="108"/>
      <c r="JL412" s="108"/>
      <c r="JM412" s="108"/>
      <c r="JN412" s="108"/>
      <c r="JO412" s="108"/>
      <c r="JP412" s="108"/>
      <c r="JQ412" s="108"/>
      <c r="JR412" s="108"/>
      <c r="JS412" s="108"/>
      <c r="JT412" s="108"/>
      <c r="JU412" s="108"/>
      <c r="JV412" s="108"/>
      <c r="JW412" s="108"/>
      <c r="JX412" s="108"/>
      <c r="JY412" s="108"/>
      <c r="JZ412" s="108"/>
      <c r="KA412" s="108"/>
      <c r="KB412" s="108"/>
      <c r="KC412" s="108"/>
      <c r="KD412" s="108"/>
      <c r="KE412" s="108"/>
      <c r="KF412" s="108"/>
      <c r="KG412" s="108"/>
      <c r="KH412" s="108"/>
      <c r="KI412" s="108"/>
      <c r="KJ412" s="108"/>
      <c r="KK412" s="108"/>
      <c r="KL412" s="108"/>
      <c r="KM412" s="108"/>
      <c r="KN412" s="108"/>
      <c r="KO412" s="108"/>
      <c r="KP412" s="108"/>
      <c r="KQ412" s="108"/>
      <c r="KR412" s="108"/>
      <c r="KS412" s="108"/>
      <c r="KT412" s="108"/>
      <c r="KU412" s="108"/>
      <c r="KV412" s="108"/>
      <c r="KW412" s="108"/>
      <c r="KX412" s="108"/>
      <c r="KY412" s="108"/>
      <c r="KZ412" s="108"/>
      <c r="LA412" s="108"/>
      <c r="LB412" s="108"/>
      <c r="LC412" s="108"/>
      <c r="LD412" s="108"/>
      <c r="LE412" s="108"/>
      <c r="LF412" s="108"/>
      <c r="LG412" s="108"/>
      <c r="LH412" s="108"/>
      <c r="LI412" s="108"/>
      <c r="LJ412" s="108"/>
      <c r="LK412" s="108"/>
      <c r="LL412" s="108"/>
      <c r="LM412" s="108"/>
      <c r="LN412" s="108"/>
      <c r="LO412" s="108"/>
      <c r="LP412" s="108"/>
      <c r="LQ412" s="108"/>
      <c r="LR412" s="108"/>
      <c r="LS412" s="108"/>
      <c r="LT412" s="108"/>
      <c r="LU412" s="108"/>
      <c r="LV412" s="108"/>
      <c r="LW412" s="108"/>
      <c r="LX412" s="108"/>
      <c r="LY412" s="108"/>
      <c r="LZ412" s="108"/>
      <c r="MA412" s="108"/>
      <c r="MB412" s="108"/>
      <c r="MC412" s="108"/>
      <c r="MD412" s="108"/>
      <c r="ME412" s="108"/>
      <c r="MF412" s="108"/>
      <c r="MG412" s="108"/>
      <c r="MH412" s="108"/>
      <c r="MI412" s="108"/>
      <c r="MJ412" s="108"/>
      <c r="MK412" s="108"/>
      <c r="ML412" s="108"/>
      <c r="MM412" s="108"/>
      <c r="MN412" s="108"/>
      <c r="MO412" s="108"/>
      <c r="MP412" s="108"/>
      <c r="MQ412" s="108"/>
      <c r="MR412" s="108"/>
      <c r="MS412" s="108"/>
      <c r="MT412" s="108"/>
      <c r="MU412" s="108"/>
      <c r="MV412" s="108"/>
      <c r="MW412" s="108"/>
      <c r="MX412" s="108"/>
      <c r="MY412" s="108"/>
      <c r="MZ412" s="108"/>
      <c r="NA412" s="108"/>
      <c r="NB412" s="108"/>
      <c r="NC412" s="108"/>
      <c r="ND412" s="108"/>
      <c r="NE412" s="108"/>
      <c r="NF412" s="108"/>
      <c r="NG412" s="108"/>
      <c r="NH412" s="108"/>
      <c r="NI412" s="108"/>
      <c r="NJ412" s="108"/>
      <c r="NK412" s="108"/>
      <c r="NL412" s="108"/>
      <c r="NM412" s="108"/>
      <c r="NN412" s="108"/>
      <c r="NO412" s="108"/>
      <c r="NP412" s="108"/>
      <c r="NQ412" s="108"/>
      <c r="NR412" s="108"/>
      <c r="NS412" s="108"/>
      <c r="NT412" s="108"/>
      <c r="NU412" s="108"/>
    </row>
    <row r="413" spans="1:385" s="176" customFormat="1" ht="26" hidden="1" outlineLevel="1">
      <c r="A413" s="372"/>
      <c r="B413" s="238" t="s">
        <v>737</v>
      </c>
      <c r="C413" s="162" t="s">
        <v>802</v>
      </c>
      <c r="D413" s="170" t="s">
        <v>799</v>
      </c>
      <c r="E413" s="163" t="s">
        <v>803</v>
      </c>
      <c r="F413" s="164" t="s">
        <v>296</v>
      </c>
      <c r="G413" s="177"/>
      <c r="H413" s="177"/>
      <c r="I413" s="178"/>
      <c r="J413" s="178"/>
      <c r="K413" s="166" t="s">
        <v>57</v>
      </c>
      <c r="L413" s="163">
        <v>1</v>
      </c>
      <c r="M413" s="267"/>
      <c r="N413" s="267">
        <f t="shared" si="74"/>
        <v>0</v>
      </c>
      <c r="O413" s="267">
        <f t="shared" si="75"/>
        <v>0</v>
      </c>
      <c r="P413" s="267">
        <f t="shared" si="65"/>
        <v>0</v>
      </c>
      <c r="Q413" s="179"/>
      <c r="R413" s="179"/>
      <c r="S413" s="125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  <c r="AG413" s="108"/>
      <c r="AH413" s="108"/>
      <c r="AI413" s="108"/>
      <c r="AJ413" s="108"/>
      <c r="AK413" s="108"/>
      <c r="AL413" s="108"/>
      <c r="AM413" s="108"/>
      <c r="AN413" s="108"/>
      <c r="AO413" s="108"/>
      <c r="AP413" s="108"/>
      <c r="AQ413" s="108"/>
      <c r="AR413" s="108"/>
      <c r="AS413" s="108"/>
      <c r="AT413" s="108"/>
      <c r="AU413" s="108"/>
      <c r="AV413" s="108"/>
      <c r="AW413" s="108"/>
      <c r="AX413" s="108"/>
      <c r="AY413" s="108"/>
      <c r="AZ413" s="108"/>
      <c r="BA413" s="108"/>
      <c r="BB413" s="108"/>
      <c r="BC413" s="108"/>
      <c r="BD413" s="108"/>
      <c r="BE413" s="108"/>
      <c r="BF413" s="108"/>
      <c r="BG413" s="108"/>
      <c r="BH413" s="108"/>
      <c r="BI413" s="108"/>
      <c r="BJ413" s="108"/>
      <c r="BK413" s="108"/>
      <c r="BL413" s="108"/>
      <c r="BM413" s="108"/>
      <c r="BN413" s="108"/>
      <c r="BO413" s="108"/>
      <c r="BP413" s="108"/>
      <c r="BQ413" s="108"/>
      <c r="BR413" s="108"/>
      <c r="BS413" s="108"/>
      <c r="BT413" s="108"/>
      <c r="BU413" s="108"/>
      <c r="BV413" s="108"/>
      <c r="BW413" s="108"/>
      <c r="BX413" s="108"/>
      <c r="BY413" s="108"/>
      <c r="BZ413" s="108"/>
      <c r="CA413" s="108"/>
      <c r="CB413" s="108"/>
      <c r="CC413" s="108"/>
      <c r="CD413" s="108"/>
      <c r="CE413" s="108"/>
      <c r="CF413" s="108"/>
      <c r="CG413" s="108"/>
      <c r="CH413" s="108"/>
      <c r="CI413" s="108"/>
      <c r="CJ413" s="108"/>
      <c r="CK413" s="108"/>
      <c r="CL413" s="108"/>
      <c r="CM413" s="108"/>
      <c r="CN413" s="108"/>
      <c r="CO413" s="108"/>
      <c r="CP413" s="108"/>
      <c r="CQ413" s="108"/>
      <c r="CR413" s="108"/>
      <c r="CS413" s="108"/>
      <c r="CT413" s="108"/>
      <c r="CU413" s="108"/>
      <c r="CV413" s="108"/>
      <c r="CW413" s="108"/>
      <c r="CX413" s="108"/>
      <c r="CY413" s="108"/>
      <c r="CZ413" s="108"/>
      <c r="DA413" s="108"/>
      <c r="DB413" s="108"/>
      <c r="DC413" s="108"/>
      <c r="DD413" s="108"/>
      <c r="DE413" s="108"/>
      <c r="DF413" s="108"/>
      <c r="DG413" s="108"/>
      <c r="DH413" s="108"/>
      <c r="DI413" s="108"/>
      <c r="DJ413" s="108"/>
      <c r="DK413" s="108"/>
      <c r="DL413" s="108"/>
      <c r="DM413" s="108"/>
      <c r="DN413" s="108"/>
      <c r="DO413" s="108"/>
      <c r="DP413" s="108"/>
      <c r="DQ413" s="108"/>
      <c r="DR413" s="108"/>
      <c r="DS413" s="108"/>
      <c r="DT413" s="108"/>
      <c r="DU413" s="108"/>
      <c r="DV413" s="108"/>
      <c r="DW413" s="108"/>
      <c r="DX413" s="108"/>
      <c r="DY413" s="108"/>
      <c r="DZ413" s="108"/>
      <c r="EA413" s="108"/>
      <c r="EB413" s="108"/>
      <c r="EC413" s="108"/>
      <c r="ED413" s="108"/>
      <c r="EE413" s="108"/>
      <c r="EF413" s="108"/>
      <c r="EG413" s="108"/>
      <c r="EH413" s="108"/>
      <c r="EI413" s="108"/>
      <c r="EJ413" s="108"/>
      <c r="EK413" s="108"/>
      <c r="EL413" s="108"/>
      <c r="EM413" s="108"/>
      <c r="EN413" s="108"/>
      <c r="EO413" s="108"/>
      <c r="EP413" s="108"/>
      <c r="EQ413" s="108"/>
      <c r="ER413" s="108"/>
      <c r="ES413" s="108"/>
      <c r="ET413" s="108"/>
      <c r="EU413" s="108"/>
      <c r="EV413" s="108"/>
      <c r="EW413" s="108"/>
      <c r="EX413" s="108"/>
      <c r="EY413" s="108"/>
      <c r="EZ413" s="108"/>
      <c r="FA413" s="108"/>
      <c r="FB413" s="108"/>
      <c r="FC413" s="108"/>
      <c r="FD413" s="108"/>
      <c r="FE413" s="108"/>
      <c r="FF413" s="108"/>
      <c r="FG413" s="108"/>
      <c r="FH413" s="108"/>
      <c r="FI413" s="108"/>
      <c r="FJ413" s="108"/>
      <c r="FK413" s="108"/>
      <c r="FL413" s="108"/>
      <c r="FM413" s="108"/>
      <c r="FN413" s="108"/>
      <c r="FO413" s="108"/>
      <c r="FP413" s="108"/>
      <c r="FQ413" s="108"/>
      <c r="FR413" s="108"/>
      <c r="FS413" s="108"/>
      <c r="FT413" s="108"/>
      <c r="FU413" s="108"/>
      <c r="FV413" s="108"/>
      <c r="FW413" s="108"/>
      <c r="FX413" s="108"/>
      <c r="FY413" s="108"/>
      <c r="FZ413" s="108"/>
      <c r="GA413" s="108"/>
      <c r="GB413" s="108"/>
      <c r="GC413" s="108"/>
      <c r="GD413" s="108"/>
      <c r="GE413" s="108"/>
      <c r="GF413" s="108"/>
      <c r="GG413" s="108"/>
      <c r="GH413" s="108"/>
      <c r="GI413" s="108"/>
      <c r="GJ413" s="108"/>
      <c r="GK413" s="108"/>
      <c r="GL413" s="108"/>
      <c r="GM413" s="108"/>
      <c r="GN413" s="108"/>
      <c r="GO413" s="108"/>
      <c r="GP413" s="108"/>
      <c r="GQ413" s="108"/>
      <c r="GR413" s="108"/>
      <c r="GS413" s="108"/>
      <c r="GT413" s="108"/>
      <c r="GU413" s="108"/>
      <c r="GV413" s="108"/>
      <c r="GW413" s="108"/>
      <c r="GX413" s="108"/>
      <c r="GY413" s="108"/>
      <c r="GZ413" s="108"/>
      <c r="HA413" s="108"/>
      <c r="HB413" s="108"/>
      <c r="HC413" s="108"/>
      <c r="HD413" s="108"/>
      <c r="HE413" s="108"/>
      <c r="HF413" s="108"/>
      <c r="HG413" s="108"/>
      <c r="HH413" s="108"/>
      <c r="HI413" s="108"/>
      <c r="HJ413" s="108"/>
      <c r="HK413" s="108"/>
      <c r="HL413" s="108"/>
      <c r="HM413" s="108"/>
      <c r="HN413" s="108"/>
      <c r="HO413" s="108"/>
      <c r="HP413" s="108"/>
      <c r="HQ413" s="108"/>
      <c r="HR413" s="108"/>
      <c r="HS413" s="108"/>
      <c r="HT413" s="108"/>
      <c r="HU413" s="108"/>
      <c r="HV413" s="108"/>
      <c r="HW413" s="108"/>
      <c r="HX413" s="108"/>
      <c r="HY413" s="108"/>
      <c r="HZ413" s="108"/>
      <c r="IA413" s="108"/>
      <c r="IB413" s="108"/>
      <c r="IC413" s="108"/>
      <c r="ID413" s="108"/>
      <c r="IE413" s="108"/>
      <c r="IF413" s="108"/>
      <c r="IG413" s="108"/>
      <c r="IH413" s="108"/>
      <c r="II413" s="108"/>
      <c r="IJ413" s="108"/>
      <c r="IK413" s="108"/>
      <c r="IL413" s="108"/>
      <c r="IM413" s="108"/>
      <c r="IN413" s="108"/>
      <c r="IO413" s="108"/>
      <c r="IP413" s="108"/>
      <c r="IQ413" s="108"/>
      <c r="IR413" s="108"/>
      <c r="IS413" s="108"/>
      <c r="IT413" s="108"/>
      <c r="IU413" s="108"/>
      <c r="IV413" s="108"/>
      <c r="IW413" s="108"/>
      <c r="IX413" s="108"/>
      <c r="IY413" s="108"/>
      <c r="IZ413" s="108"/>
      <c r="JA413" s="108"/>
      <c r="JB413" s="108"/>
      <c r="JC413" s="108"/>
      <c r="JD413" s="108"/>
      <c r="JE413" s="108"/>
      <c r="JF413" s="108"/>
      <c r="JG413" s="108"/>
      <c r="JH413" s="108"/>
      <c r="JI413" s="108"/>
      <c r="JJ413" s="108"/>
      <c r="JK413" s="108"/>
      <c r="JL413" s="108"/>
      <c r="JM413" s="108"/>
      <c r="JN413" s="108"/>
      <c r="JO413" s="108"/>
      <c r="JP413" s="108"/>
      <c r="JQ413" s="108"/>
      <c r="JR413" s="108"/>
      <c r="JS413" s="108"/>
      <c r="JT413" s="108"/>
      <c r="JU413" s="108"/>
      <c r="JV413" s="108"/>
      <c r="JW413" s="108"/>
      <c r="JX413" s="108"/>
      <c r="JY413" s="108"/>
      <c r="JZ413" s="108"/>
      <c r="KA413" s="108"/>
      <c r="KB413" s="108"/>
      <c r="KC413" s="108"/>
      <c r="KD413" s="108"/>
      <c r="KE413" s="108"/>
      <c r="KF413" s="108"/>
      <c r="KG413" s="108"/>
      <c r="KH413" s="108"/>
      <c r="KI413" s="108"/>
      <c r="KJ413" s="108"/>
      <c r="KK413" s="108"/>
      <c r="KL413" s="108"/>
      <c r="KM413" s="108"/>
      <c r="KN413" s="108"/>
      <c r="KO413" s="108"/>
      <c r="KP413" s="108"/>
      <c r="KQ413" s="108"/>
      <c r="KR413" s="108"/>
      <c r="KS413" s="108"/>
      <c r="KT413" s="108"/>
      <c r="KU413" s="108"/>
      <c r="KV413" s="108"/>
      <c r="KW413" s="108"/>
      <c r="KX413" s="108"/>
      <c r="KY413" s="108"/>
      <c r="KZ413" s="108"/>
      <c r="LA413" s="108"/>
      <c r="LB413" s="108"/>
      <c r="LC413" s="108"/>
      <c r="LD413" s="108"/>
      <c r="LE413" s="108"/>
      <c r="LF413" s="108"/>
      <c r="LG413" s="108"/>
      <c r="LH413" s="108"/>
      <c r="LI413" s="108"/>
      <c r="LJ413" s="108"/>
      <c r="LK413" s="108"/>
      <c r="LL413" s="108"/>
      <c r="LM413" s="108"/>
      <c r="LN413" s="108"/>
      <c r="LO413" s="108"/>
      <c r="LP413" s="108"/>
      <c r="LQ413" s="108"/>
      <c r="LR413" s="108"/>
      <c r="LS413" s="108"/>
      <c r="LT413" s="108"/>
      <c r="LU413" s="108"/>
      <c r="LV413" s="108"/>
      <c r="LW413" s="108"/>
      <c r="LX413" s="108"/>
      <c r="LY413" s="108"/>
      <c r="LZ413" s="108"/>
      <c r="MA413" s="108"/>
      <c r="MB413" s="108"/>
      <c r="MC413" s="108"/>
      <c r="MD413" s="108"/>
      <c r="ME413" s="108"/>
      <c r="MF413" s="108"/>
      <c r="MG413" s="108"/>
      <c r="MH413" s="108"/>
      <c r="MI413" s="108"/>
      <c r="MJ413" s="108"/>
      <c r="MK413" s="108"/>
      <c r="ML413" s="108"/>
      <c r="MM413" s="108"/>
      <c r="MN413" s="108"/>
      <c r="MO413" s="108"/>
      <c r="MP413" s="108"/>
      <c r="MQ413" s="108"/>
      <c r="MR413" s="108"/>
      <c r="MS413" s="108"/>
      <c r="MT413" s="108"/>
      <c r="MU413" s="108"/>
      <c r="MV413" s="108"/>
      <c r="MW413" s="108"/>
      <c r="MX413" s="108"/>
      <c r="MY413" s="108"/>
      <c r="MZ413" s="108"/>
      <c r="NA413" s="108"/>
      <c r="NB413" s="108"/>
      <c r="NC413" s="108"/>
      <c r="ND413" s="108"/>
      <c r="NE413" s="108"/>
      <c r="NF413" s="108"/>
      <c r="NG413" s="108"/>
      <c r="NH413" s="108"/>
      <c r="NI413" s="108"/>
      <c r="NJ413" s="108"/>
      <c r="NK413" s="108"/>
      <c r="NL413" s="108"/>
      <c r="NM413" s="108"/>
      <c r="NN413" s="108"/>
      <c r="NO413" s="108"/>
      <c r="NP413" s="108"/>
      <c r="NQ413" s="108"/>
      <c r="NR413" s="108"/>
      <c r="NS413" s="108"/>
      <c r="NT413" s="108"/>
      <c r="NU413" s="108"/>
    </row>
    <row r="414" spans="1:385" s="176" customFormat="1" hidden="1" outlineLevel="1">
      <c r="A414" s="372"/>
      <c r="B414" s="238" t="s">
        <v>738</v>
      </c>
      <c r="C414" s="162" t="s">
        <v>171</v>
      </c>
      <c r="D414" s="170" t="s">
        <v>799</v>
      </c>
      <c r="E414" s="163" t="s">
        <v>170</v>
      </c>
      <c r="F414" s="164" t="s">
        <v>296</v>
      </c>
      <c r="G414" s="177"/>
      <c r="H414" s="177"/>
      <c r="I414" s="178"/>
      <c r="J414" s="178"/>
      <c r="K414" s="166" t="s">
        <v>57</v>
      </c>
      <c r="L414" s="163">
        <v>2</v>
      </c>
      <c r="M414" s="267"/>
      <c r="N414" s="267">
        <f>L414*M414</f>
        <v>0</v>
      </c>
      <c r="O414" s="267">
        <f t="shared" si="75"/>
        <v>0</v>
      </c>
      <c r="P414" s="267">
        <f t="shared" si="65"/>
        <v>0</v>
      </c>
      <c r="Q414" s="179"/>
      <c r="R414" s="179"/>
      <c r="S414" s="125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8"/>
      <c r="AD414" s="108"/>
      <c r="AE414" s="108"/>
      <c r="AF414" s="108"/>
      <c r="AG414" s="108"/>
      <c r="AH414" s="108"/>
      <c r="AI414" s="108"/>
      <c r="AJ414" s="108"/>
      <c r="AK414" s="108"/>
      <c r="AL414" s="108"/>
      <c r="AM414" s="108"/>
      <c r="AN414" s="108"/>
      <c r="AO414" s="108"/>
      <c r="AP414" s="108"/>
      <c r="AQ414" s="108"/>
      <c r="AR414" s="108"/>
      <c r="AS414" s="108"/>
      <c r="AT414" s="108"/>
      <c r="AU414" s="108"/>
      <c r="AV414" s="108"/>
      <c r="AW414" s="108"/>
      <c r="AX414" s="108"/>
      <c r="AY414" s="108"/>
      <c r="AZ414" s="108"/>
      <c r="BA414" s="108"/>
      <c r="BB414" s="108"/>
      <c r="BC414" s="108"/>
      <c r="BD414" s="108"/>
      <c r="BE414" s="108"/>
      <c r="BF414" s="108"/>
      <c r="BG414" s="108"/>
      <c r="BH414" s="108"/>
      <c r="BI414" s="108"/>
      <c r="BJ414" s="108"/>
      <c r="BK414" s="108"/>
      <c r="BL414" s="108"/>
      <c r="BM414" s="108"/>
      <c r="BN414" s="108"/>
      <c r="BO414" s="108"/>
      <c r="BP414" s="108"/>
      <c r="BQ414" s="108"/>
      <c r="BR414" s="108"/>
      <c r="BS414" s="108"/>
      <c r="BT414" s="108"/>
      <c r="BU414" s="108"/>
      <c r="BV414" s="108"/>
      <c r="BW414" s="108"/>
      <c r="BX414" s="108"/>
      <c r="BY414" s="108"/>
      <c r="BZ414" s="108"/>
      <c r="CA414" s="108"/>
      <c r="CB414" s="108"/>
      <c r="CC414" s="108"/>
      <c r="CD414" s="108"/>
      <c r="CE414" s="108"/>
      <c r="CF414" s="108"/>
      <c r="CG414" s="108"/>
      <c r="CH414" s="108"/>
      <c r="CI414" s="108"/>
      <c r="CJ414" s="108"/>
      <c r="CK414" s="108"/>
      <c r="CL414" s="108"/>
      <c r="CM414" s="108"/>
      <c r="CN414" s="108"/>
      <c r="CO414" s="108"/>
      <c r="CP414" s="108"/>
      <c r="CQ414" s="108"/>
      <c r="CR414" s="108"/>
      <c r="CS414" s="108"/>
      <c r="CT414" s="108"/>
      <c r="CU414" s="108"/>
      <c r="CV414" s="108"/>
      <c r="CW414" s="108"/>
      <c r="CX414" s="108"/>
      <c r="CY414" s="108"/>
      <c r="CZ414" s="108"/>
      <c r="DA414" s="108"/>
      <c r="DB414" s="108"/>
      <c r="DC414" s="108"/>
      <c r="DD414" s="108"/>
      <c r="DE414" s="108"/>
      <c r="DF414" s="108"/>
      <c r="DG414" s="108"/>
      <c r="DH414" s="108"/>
      <c r="DI414" s="108"/>
      <c r="DJ414" s="108"/>
      <c r="DK414" s="108"/>
      <c r="DL414" s="108"/>
      <c r="DM414" s="108"/>
      <c r="DN414" s="108"/>
      <c r="DO414" s="108"/>
      <c r="DP414" s="108"/>
      <c r="DQ414" s="108"/>
      <c r="DR414" s="108"/>
      <c r="DS414" s="108"/>
      <c r="DT414" s="108"/>
      <c r="DU414" s="108"/>
      <c r="DV414" s="108"/>
      <c r="DW414" s="108"/>
      <c r="DX414" s="108"/>
      <c r="DY414" s="108"/>
      <c r="DZ414" s="108"/>
      <c r="EA414" s="108"/>
      <c r="EB414" s="108"/>
      <c r="EC414" s="108"/>
      <c r="ED414" s="108"/>
      <c r="EE414" s="108"/>
      <c r="EF414" s="108"/>
      <c r="EG414" s="108"/>
      <c r="EH414" s="108"/>
      <c r="EI414" s="108"/>
      <c r="EJ414" s="108"/>
      <c r="EK414" s="108"/>
      <c r="EL414" s="108"/>
      <c r="EM414" s="108"/>
      <c r="EN414" s="108"/>
      <c r="EO414" s="108"/>
      <c r="EP414" s="108"/>
      <c r="EQ414" s="108"/>
      <c r="ER414" s="108"/>
      <c r="ES414" s="108"/>
      <c r="ET414" s="108"/>
      <c r="EU414" s="108"/>
      <c r="EV414" s="108"/>
      <c r="EW414" s="108"/>
      <c r="EX414" s="108"/>
      <c r="EY414" s="108"/>
      <c r="EZ414" s="108"/>
      <c r="FA414" s="108"/>
      <c r="FB414" s="108"/>
      <c r="FC414" s="108"/>
      <c r="FD414" s="108"/>
      <c r="FE414" s="108"/>
      <c r="FF414" s="108"/>
      <c r="FG414" s="108"/>
      <c r="FH414" s="108"/>
      <c r="FI414" s="108"/>
      <c r="FJ414" s="108"/>
      <c r="FK414" s="108"/>
      <c r="FL414" s="108"/>
      <c r="FM414" s="108"/>
      <c r="FN414" s="108"/>
      <c r="FO414" s="108"/>
      <c r="FP414" s="108"/>
      <c r="FQ414" s="108"/>
      <c r="FR414" s="108"/>
      <c r="FS414" s="108"/>
      <c r="FT414" s="108"/>
      <c r="FU414" s="108"/>
      <c r="FV414" s="108"/>
      <c r="FW414" s="108"/>
      <c r="FX414" s="108"/>
      <c r="FY414" s="108"/>
      <c r="FZ414" s="108"/>
      <c r="GA414" s="108"/>
      <c r="GB414" s="108"/>
      <c r="GC414" s="108"/>
      <c r="GD414" s="108"/>
      <c r="GE414" s="108"/>
      <c r="GF414" s="108"/>
      <c r="GG414" s="108"/>
      <c r="GH414" s="108"/>
      <c r="GI414" s="108"/>
      <c r="GJ414" s="108"/>
      <c r="GK414" s="108"/>
      <c r="GL414" s="108"/>
      <c r="GM414" s="108"/>
      <c r="GN414" s="108"/>
      <c r="GO414" s="108"/>
      <c r="GP414" s="108"/>
      <c r="GQ414" s="108"/>
      <c r="GR414" s="108"/>
      <c r="GS414" s="108"/>
      <c r="GT414" s="108"/>
      <c r="GU414" s="108"/>
      <c r="GV414" s="108"/>
      <c r="GW414" s="108"/>
      <c r="GX414" s="108"/>
      <c r="GY414" s="108"/>
      <c r="GZ414" s="108"/>
      <c r="HA414" s="108"/>
      <c r="HB414" s="108"/>
      <c r="HC414" s="108"/>
      <c r="HD414" s="108"/>
      <c r="HE414" s="108"/>
      <c r="HF414" s="108"/>
      <c r="HG414" s="108"/>
      <c r="HH414" s="108"/>
      <c r="HI414" s="108"/>
      <c r="HJ414" s="108"/>
      <c r="HK414" s="108"/>
      <c r="HL414" s="108"/>
      <c r="HM414" s="108"/>
      <c r="HN414" s="108"/>
      <c r="HO414" s="108"/>
      <c r="HP414" s="108"/>
      <c r="HQ414" s="108"/>
      <c r="HR414" s="108"/>
      <c r="HS414" s="108"/>
      <c r="HT414" s="108"/>
      <c r="HU414" s="108"/>
      <c r="HV414" s="108"/>
      <c r="HW414" s="108"/>
      <c r="HX414" s="108"/>
      <c r="HY414" s="108"/>
      <c r="HZ414" s="108"/>
      <c r="IA414" s="108"/>
      <c r="IB414" s="108"/>
      <c r="IC414" s="108"/>
      <c r="ID414" s="108"/>
      <c r="IE414" s="108"/>
      <c r="IF414" s="108"/>
      <c r="IG414" s="108"/>
      <c r="IH414" s="108"/>
      <c r="II414" s="108"/>
      <c r="IJ414" s="108"/>
      <c r="IK414" s="108"/>
      <c r="IL414" s="108"/>
      <c r="IM414" s="108"/>
      <c r="IN414" s="108"/>
      <c r="IO414" s="108"/>
      <c r="IP414" s="108"/>
      <c r="IQ414" s="108"/>
      <c r="IR414" s="108"/>
      <c r="IS414" s="108"/>
      <c r="IT414" s="108"/>
      <c r="IU414" s="108"/>
      <c r="IV414" s="108"/>
      <c r="IW414" s="108"/>
      <c r="IX414" s="108"/>
      <c r="IY414" s="108"/>
      <c r="IZ414" s="108"/>
      <c r="JA414" s="108"/>
      <c r="JB414" s="108"/>
      <c r="JC414" s="108"/>
      <c r="JD414" s="108"/>
      <c r="JE414" s="108"/>
      <c r="JF414" s="108"/>
      <c r="JG414" s="108"/>
      <c r="JH414" s="108"/>
      <c r="JI414" s="108"/>
      <c r="JJ414" s="108"/>
      <c r="JK414" s="108"/>
      <c r="JL414" s="108"/>
      <c r="JM414" s="108"/>
      <c r="JN414" s="108"/>
      <c r="JO414" s="108"/>
      <c r="JP414" s="108"/>
      <c r="JQ414" s="108"/>
      <c r="JR414" s="108"/>
      <c r="JS414" s="108"/>
      <c r="JT414" s="108"/>
      <c r="JU414" s="108"/>
      <c r="JV414" s="108"/>
      <c r="JW414" s="108"/>
      <c r="JX414" s="108"/>
      <c r="JY414" s="108"/>
      <c r="JZ414" s="108"/>
      <c r="KA414" s="108"/>
      <c r="KB414" s="108"/>
      <c r="KC414" s="108"/>
      <c r="KD414" s="108"/>
      <c r="KE414" s="108"/>
      <c r="KF414" s="108"/>
      <c r="KG414" s="108"/>
      <c r="KH414" s="108"/>
      <c r="KI414" s="108"/>
      <c r="KJ414" s="108"/>
      <c r="KK414" s="108"/>
      <c r="KL414" s="108"/>
      <c r="KM414" s="108"/>
      <c r="KN414" s="108"/>
      <c r="KO414" s="108"/>
      <c r="KP414" s="108"/>
      <c r="KQ414" s="108"/>
      <c r="KR414" s="108"/>
      <c r="KS414" s="108"/>
      <c r="KT414" s="108"/>
      <c r="KU414" s="108"/>
      <c r="KV414" s="108"/>
      <c r="KW414" s="108"/>
      <c r="KX414" s="108"/>
      <c r="KY414" s="108"/>
      <c r="KZ414" s="108"/>
      <c r="LA414" s="108"/>
      <c r="LB414" s="108"/>
      <c r="LC414" s="108"/>
      <c r="LD414" s="108"/>
      <c r="LE414" s="108"/>
      <c r="LF414" s="108"/>
      <c r="LG414" s="108"/>
      <c r="LH414" s="108"/>
      <c r="LI414" s="108"/>
      <c r="LJ414" s="108"/>
      <c r="LK414" s="108"/>
      <c r="LL414" s="108"/>
      <c r="LM414" s="108"/>
      <c r="LN414" s="108"/>
      <c r="LO414" s="108"/>
      <c r="LP414" s="108"/>
      <c r="LQ414" s="108"/>
      <c r="LR414" s="108"/>
      <c r="LS414" s="108"/>
      <c r="LT414" s="108"/>
      <c r="LU414" s="108"/>
      <c r="LV414" s="108"/>
      <c r="LW414" s="108"/>
      <c r="LX414" s="108"/>
      <c r="LY414" s="108"/>
      <c r="LZ414" s="108"/>
      <c r="MA414" s="108"/>
      <c r="MB414" s="108"/>
      <c r="MC414" s="108"/>
      <c r="MD414" s="108"/>
      <c r="ME414" s="108"/>
      <c r="MF414" s="108"/>
      <c r="MG414" s="108"/>
      <c r="MH414" s="108"/>
      <c r="MI414" s="108"/>
      <c r="MJ414" s="108"/>
      <c r="MK414" s="108"/>
      <c r="ML414" s="108"/>
      <c r="MM414" s="108"/>
      <c r="MN414" s="108"/>
      <c r="MO414" s="108"/>
      <c r="MP414" s="108"/>
      <c r="MQ414" s="108"/>
      <c r="MR414" s="108"/>
      <c r="MS414" s="108"/>
      <c r="MT414" s="108"/>
      <c r="MU414" s="108"/>
      <c r="MV414" s="108"/>
      <c r="MW414" s="108"/>
      <c r="MX414" s="108"/>
      <c r="MY414" s="108"/>
      <c r="MZ414" s="108"/>
      <c r="NA414" s="108"/>
      <c r="NB414" s="108"/>
      <c r="NC414" s="108"/>
      <c r="ND414" s="108"/>
      <c r="NE414" s="108"/>
      <c r="NF414" s="108"/>
      <c r="NG414" s="108"/>
      <c r="NH414" s="108"/>
      <c r="NI414" s="108"/>
      <c r="NJ414" s="108"/>
      <c r="NK414" s="108"/>
      <c r="NL414" s="108"/>
      <c r="NM414" s="108"/>
      <c r="NN414" s="108"/>
      <c r="NO414" s="108"/>
      <c r="NP414" s="108"/>
      <c r="NQ414" s="108"/>
      <c r="NR414" s="108"/>
      <c r="NS414" s="108"/>
      <c r="NT414" s="108"/>
      <c r="NU414" s="108"/>
    </row>
    <row r="415" spans="1:385" s="176" customFormat="1" hidden="1" outlineLevel="1">
      <c r="A415" s="372"/>
      <c r="B415" s="238" t="s">
        <v>739</v>
      </c>
      <c r="C415" s="170" t="s">
        <v>262</v>
      </c>
      <c r="D415" s="170" t="s">
        <v>799</v>
      </c>
      <c r="E415" s="163"/>
      <c r="F415" s="164"/>
      <c r="G415" s="177"/>
      <c r="H415" s="177"/>
      <c r="I415" s="178"/>
      <c r="J415" s="178"/>
      <c r="K415" s="166" t="s">
        <v>78</v>
      </c>
      <c r="L415" s="163">
        <v>1</v>
      </c>
      <c r="M415" s="179"/>
      <c r="N415" s="179"/>
      <c r="O415" s="179">
        <f t="shared" si="75"/>
        <v>0</v>
      </c>
      <c r="P415" s="179">
        <f t="shared" si="65"/>
        <v>0</v>
      </c>
      <c r="Q415" s="179"/>
      <c r="R415" s="179"/>
      <c r="S415" s="125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  <c r="AD415" s="108"/>
      <c r="AE415" s="108"/>
      <c r="AF415" s="108"/>
      <c r="AG415" s="108"/>
      <c r="AH415" s="108"/>
      <c r="AI415" s="108"/>
      <c r="AJ415" s="108"/>
      <c r="AK415" s="108"/>
      <c r="AL415" s="108"/>
      <c r="AM415" s="108"/>
      <c r="AN415" s="108"/>
      <c r="AO415" s="108"/>
      <c r="AP415" s="108"/>
      <c r="AQ415" s="108"/>
      <c r="AR415" s="108"/>
      <c r="AS415" s="108"/>
      <c r="AT415" s="108"/>
      <c r="AU415" s="108"/>
      <c r="AV415" s="108"/>
      <c r="AW415" s="108"/>
      <c r="AX415" s="108"/>
      <c r="AY415" s="108"/>
      <c r="AZ415" s="108"/>
      <c r="BA415" s="108"/>
      <c r="BB415" s="108"/>
      <c r="BC415" s="108"/>
      <c r="BD415" s="108"/>
      <c r="BE415" s="108"/>
      <c r="BF415" s="108"/>
      <c r="BG415" s="108"/>
      <c r="BH415" s="108"/>
      <c r="BI415" s="108"/>
      <c r="BJ415" s="108"/>
      <c r="BK415" s="108"/>
      <c r="BL415" s="108"/>
      <c r="BM415" s="108"/>
      <c r="BN415" s="108"/>
      <c r="BO415" s="108"/>
      <c r="BP415" s="108"/>
      <c r="BQ415" s="108"/>
      <c r="BR415" s="108"/>
      <c r="BS415" s="108"/>
      <c r="BT415" s="108"/>
      <c r="BU415" s="108"/>
      <c r="BV415" s="108"/>
      <c r="BW415" s="108"/>
      <c r="BX415" s="108"/>
      <c r="BY415" s="108"/>
      <c r="BZ415" s="108"/>
      <c r="CA415" s="108"/>
      <c r="CB415" s="108"/>
      <c r="CC415" s="108"/>
      <c r="CD415" s="108"/>
      <c r="CE415" s="108"/>
      <c r="CF415" s="108"/>
      <c r="CG415" s="108"/>
      <c r="CH415" s="108"/>
      <c r="CI415" s="108"/>
      <c r="CJ415" s="108"/>
      <c r="CK415" s="108"/>
      <c r="CL415" s="108"/>
      <c r="CM415" s="108"/>
      <c r="CN415" s="108"/>
      <c r="CO415" s="108"/>
      <c r="CP415" s="108"/>
      <c r="CQ415" s="108"/>
      <c r="CR415" s="108"/>
      <c r="CS415" s="108"/>
      <c r="CT415" s="108"/>
      <c r="CU415" s="108"/>
      <c r="CV415" s="108"/>
      <c r="CW415" s="108"/>
      <c r="CX415" s="108"/>
      <c r="CY415" s="108"/>
      <c r="CZ415" s="108"/>
      <c r="DA415" s="108"/>
      <c r="DB415" s="108"/>
      <c r="DC415" s="108"/>
      <c r="DD415" s="108"/>
      <c r="DE415" s="108"/>
      <c r="DF415" s="108"/>
      <c r="DG415" s="108"/>
      <c r="DH415" s="108"/>
      <c r="DI415" s="108"/>
      <c r="DJ415" s="108"/>
      <c r="DK415" s="108"/>
      <c r="DL415" s="108"/>
      <c r="DM415" s="108"/>
      <c r="DN415" s="108"/>
      <c r="DO415" s="108"/>
      <c r="DP415" s="108"/>
      <c r="DQ415" s="108"/>
      <c r="DR415" s="108"/>
      <c r="DS415" s="108"/>
      <c r="DT415" s="108"/>
      <c r="DU415" s="108"/>
      <c r="DV415" s="108"/>
      <c r="DW415" s="108"/>
      <c r="DX415" s="108"/>
      <c r="DY415" s="108"/>
      <c r="DZ415" s="108"/>
      <c r="EA415" s="108"/>
      <c r="EB415" s="108"/>
      <c r="EC415" s="108"/>
      <c r="ED415" s="108"/>
      <c r="EE415" s="108"/>
      <c r="EF415" s="108"/>
      <c r="EG415" s="108"/>
      <c r="EH415" s="108"/>
      <c r="EI415" s="108"/>
      <c r="EJ415" s="108"/>
      <c r="EK415" s="108"/>
      <c r="EL415" s="108"/>
      <c r="EM415" s="108"/>
      <c r="EN415" s="108"/>
      <c r="EO415" s="108"/>
      <c r="EP415" s="108"/>
      <c r="EQ415" s="108"/>
      <c r="ER415" s="108"/>
      <c r="ES415" s="108"/>
      <c r="ET415" s="108"/>
      <c r="EU415" s="108"/>
      <c r="EV415" s="108"/>
      <c r="EW415" s="108"/>
      <c r="EX415" s="108"/>
      <c r="EY415" s="108"/>
      <c r="EZ415" s="108"/>
      <c r="FA415" s="108"/>
      <c r="FB415" s="108"/>
      <c r="FC415" s="108"/>
      <c r="FD415" s="108"/>
      <c r="FE415" s="108"/>
      <c r="FF415" s="108"/>
      <c r="FG415" s="108"/>
      <c r="FH415" s="108"/>
      <c r="FI415" s="108"/>
      <c r="FJ415" s="108"/>
      <c r="FK415" s="108"/>
      <c r="FL415" s="108"/>
      <c r="FM415" s="108"/>
      <c r="FN415" s="108"/>
      <c r="FO415" s="108"/>
      <c r="FP415" s="108"/>
      <c r="FQ415" s="108"/>
      <c r="FR415" s="108"/>
      <c r="FS415" s="108"/>
      <c r="FT415" s="108"/>
      <c r="FU415" s="108"/>
      <c r="FV415" s="108"/>
      <c r="FW415" s="108"/>
      <c r="FX415" s="108"/>
      <c r="FY415" s="108"/>
      <c r="FZ415" s="108"/>
      <c r="GA415" s="108"/>
      <c r="GB415" s="108"/>
      <c r="GC415" s="108"/>
      <c r="GD415" s="108"/>
      <c r="GE415" s="108"/>
      <c r="GF415" s="108"/>
      <c r="GG415" s="108"/>
      <c r="GH415" s="108"/>
      <c r="GI415" s="108"/>
      <c r="GJ415" s="108"/>
      <c r="GK415" s="108"/>
      <c r="GL415" s="108"/>
      <c r="GM415" s="108"/>
      <c r="GN415" s="108"/>
      <c r="GO415" s="108"/>
      <c r="GP415" s="108"/>
      <c r="GQ415" s="108"/>
      <c r="GR415" s="108"/>
      <c r="GS415" s="108"/>
      <c r="GT415" s="108"/>
      <c r="GU415" s="108"/>
      <c r="GV415" s="108"/>
      <c r="GW415" s="108"/>
      <c r="GX415" s="108"/>
      <c r="GY415" s="108"/>
      <c r="GZ415" s="108"/>
      <c r="HA415" s="108"/>
      <c r="HB415" s="108"/>
      <c r="HC415" s="108"/>
      <c r="HD415" s="108"/>
      <c r="HE415" s="108"/>
      <c r="HF415" s="108"/>
      <c r="HG415" s="108"/>
      <c r="HH415" s="108"/>
      <c r="HI415" s="108"/>
      <c r="HJ415" s="108"/>
      <c r="HK415" s="108"/>
      <c r="HL415" s="108"/>
      <c r="HM415" s="108"/>
      <c r="HN415" s="108"/>
      <c r="HO415" s="108"/>
      <c r="HP415" s="108"/>
      <c r="HQ415" s="108"/>
      <c r="HR415" s="108"/>
      <c r="HS415" s="108"/>
      <c r="HT415" s="108"/>
      <c r="HU415" s="108"/>
      <c r="HV415" s="108"/>
      <c r="HW415" s="108"/>
      <c r="HX415" s="108"/>
      <c r="HY415" s="108"/>
      <c r="HZ415" s="108"/>
      <c r="IA415" s="108"/>
      <c r="IB415" s="108"/>
      <c r="IC415" s="108"/>
      <c r="ID415" s="108"/>
      <c r="IE415" s="108"/>
      <c r="IF415" s="108"/>
      <c r="IG415" s="108"/>
      <c r="IH415" s="108"/>
      <c r="II415" s="108"/>
      <c r="IJ415" s="108"/>
      <c r="IK415" s="108"/>
      <c r="IL415" s="108"/>
      <c r="IM415" s="108"/>
      <c r="IN415" s="108"/>
      <c r="IO415" s="108"/>
      <c r="IP415" s="108"/>
      <c r="IQ415" s="108"/>
      <c r="IR415" s="108"/>
      <c r="IS415" s="108"/>
      <c r="IT415" s="108"/>
      <c r="IU415" s="108"/>
      <c r="IV415" s="108"/>
      <c r="IW415" s="108"/>
      <c r="IX415" s="108"/>
      <c r="IY415" s="108"/>
      <c r="IZ415" s="108"/>
      <c r="JA415" s="108"/>
      <c r="JB415" s="108"/>
      <c r="JC415" s="108"/>
      <c r="JD415" s="108"/>
      <c r="JE415" s="108"/>
      <c r="JF415" s="108"/>
      <c r="JG415" s="108"/>
      <c r="JH415" s="108"/>
      <c r="JI415" s="108"/>
      <c r="JJ415" s="108"/>
      <c r="JK415" s="108"/>
      <c r="JL415" s="108"/>
      <c r="JM415" s="108"/>
      <c r="JN415" s="108"/>
      <c r="JO415" s="108"/>
      <c r="JP415" s="108"/>
      <c r="JQ415" s="108"/>
      <c r="JR415" s="108"/>
      <c r="JS415" s="108"/>
      <c r="JT415" s="108"/>
      <c r="JU415" s="108"/>
      <c r="JV415" s="108"/>
      <c r="JW415" s="108"/>
      <c r="JX415" s="108"/>
      <c r="JY415" s="108"/>
      <c r="JZ415" s="108"/>
      <c r="KA415" s="108"/>
      <c r="KB415" s="108"/>
      <c r="KC415" s="108"/>
      <c r="KD415" s="108"/>
      <c r="KE415" s="108"/>
      <c r="KF415" s="108"/>
      <c r="KG415" s="108"/>
      <c r="KH415" s="108"/>
      <c r="KI415" s="108"/>
      <c r="KJ415" s="108"/>
      <c r="KK415" s="108"/>
      <c r="KL415" s="108"/>
      <c r="KM415" s="108"/>
      <c r="KN415" s="108"/>
      <c r="KO415" s="108"/>
      <c r="KP415" s="108"/>
      <c r="KQ415" s="108"/>
      <c r="KR415" s="108"/>
      <c r="KS415" s="108"/>
      <c r="KT415" s="108"/>
      <c r="KU415" s="108"/>
      <c r="KV415" s="108"/>
      <c r="KW415" s="108"/>
      <c r="KX415" s="108"/>
      <c r="KY415" s="108"/>
      <c r="KZ415" s="108"/>
      <c r="LA415" s="108"/>
      <c r="LB415" s="108"/>
      <c r="LC415" s="108"/>
      <c r="LD415" s="108"/>
      <c r="LE415" s="108"/>
      <c r="LF415" s="108"/>
      <c r="LG415" s="108"/>
      <c r="LH415" s="108"/>
      <c r="LI415" s="108"/>
      <c r="LJ415" s="108"/>
      <c r="LK415" s="108"/>
      <c r="LL415" s="108"/>
      <c r="LM415" s="108"/>
      <c r="LN415" s="108"/>
      <c r="LO415" s="108"/>
      <c r="LP415" s="108"/>
      <c r="LQ415" s="108"/>
      <c r="LR415" s="108"/>
      <c r="LS415" s="108"/>
      <c r="LT415" s="108"/>
      <c r="LU415" s="108"/>
      <c r="LV415" s="108"/>
      <c r="LW415" s="108"/>
      <c r="LX415" s="108"/>
      <c r="LY415" s="108"/>
      <c r="LZ415" s="108"/>
      <c r="MA415" s="108"/>
      <c r="MB415" s="108"/>
      <c r="MC415" s="108"/>
      <c r="MD415" s="108"/>
      <c r="ME415" s="108"/>
      <c r="MF415" s="108"/>
      <c r="MG415" s="108"/>
      <c r="MH415" s="108"/>
      <c r="MI415" s="108"/>
      <c r="MJ415" s="108"/>
      <c r="MK415" s="108"/>
      <c r="ML415" s="108"/>
      <c r="MM415" s="108"/>
      <c r="MN415" s="108"/>
      <c r="MO415" s="108"/>
      <c r="MP415" s="108"/>
      <c r="MQ415" s="108"/>
      <c r="MR415" s="108"/>
      <c r="MS415" s="108"/>
      <c r="MT415" s="108"/>
      <c r="MU415" s="108"/>
      <c r="MV415" s="108"/>
      <c r="MW415" s="108"/>
      <c r="MX415" s="108"/>
      <c r="MY415" s="108"/>
      <c r="MZ415" s="108"/>
      <c r="NA415" s="108"/>
      <c r="NB415" s="108"/>
      <c r="NC415" s="108"/>
      <c r="ND415" s="108"/>
      <c r="NE415" s="108"/>
      <c r="NF415" s="108"/>
      <c r="NG415" s="108"/>
      <c r="NH415" s="108"/>
      <c r="NI415" s="108"/>
      <c r="NJ415" s="108"/>
      <c r="NK415" s="108"/>
      <c r="NL415" s="108"/>
      <c r="NM415" s="108"/>
      <c r="NN415" s="108"/>
      <c r="NO415" s="108"/>
      <c r="NP415" s="108"/>
      <c r="NQ415" s="108"/>
      <c r="NR415" s="108"/>
      <c r="NS415" s="108"/>
      <c r="NT415" s="108"/>
      <c r="NU415" s="108"/>
    </row>
    <row r="416" spans="1:385" s="176" customFormat="1" ht="26" hidden="1" outlineLevel="1">
      <c r="A416" s="372"/>
      <c r="B416" s="238" t="s">
        <v>740</v>
      </c>
      <c r="C416" s="162" t="s">
        <v>802</v>
      </c>
      <c r="D416" s="170" t="s">
        <v>799</v>
      </c>
      <c r="E416" s="163" t="s">
        <v>803</v>
      </c>
      <c r="F416" s="164" t="s">
        <v>296</v>
      </c>
      <c r="G416" s="177"/>
      <c r="H416" s="177"/>
      <c r="I416" s="178"/>
      <c r="J416" s="178"/>
      <c r="K416" s="166" t="s">
        <v>57</v>
      </c>
      <c r="L416" s="163">
        <v>1</v>
      </c>
      <c r="M416" s="267"/>
      <c r="N416" s="267">
        <f t="shared" ref="N416" si="76">L416*M416</f>
        <v>0</v>
      </c>
      <c r="O416" s="267">
        <f t="shared" si="75"/>
        <v>0</v>
      </c>
      <c r="P416" s="267">
        <f t="shared" si="65"/>
        <v>0</v>
      </c>
      <c r="Q416" s="179"/>
      <c r="R416" s="179"/>
      <c r="S416" s="125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  <c r="AG416" s="108"/>
      <c r="AH416" s="108"/>
      <c r="AI416" s="108"/>
      <c r="AJ416" s="108"/>
      <c r="AK416" s="108"/>
      <c r="AL416" s="108"/>
      <c r="AM416" s="108"/>
      <c r="AN416" s="108"/>
      <c r="AO416" s="108"/>
      <c r="AP416" s="108"/>
      <c r="AQ416" s="108"/>
      <c r="AR416" s="108"/>
      <c r="AS416" s="108"/>
      <c r="AT416" s="108"/>
      <c r="AU416" s="108"/>
      <c r="AV416" s="108"/>
      <c r="AW416" s="108"/>
      <c r="AX416" s="108"/>
      <c r="AY416" s="108"/>
      <c r="AZ416" s="108"/>
      <c r="BA416" s="108"/>
      <c r="BB416" s="108"/>
      <c r="BC416" s="108"/>
      <c r="BD416" s="108"/>
      <c r="BE416" s="108"/>
      <c r="BF416" s="108"/>
      <c r="BG416" s="108"/>
      <c r="BH416" s="108"/>
      <c r="BI416" s="108"/>
      <c r="BJ416" s="108"/>
      <c r="BK416" s="108"/>
      <c r="BL416" s="108"/>
      <c r="BM416" s="108"/>
      <c r="BN416" s="108"/>
      <c r="BO416" s="108"/>
      <c r="BP416" s="108"/>
      <c r="BQ416" s="108"/>
      <c r="BR416" s="108"/>
      <c r="BS416" s="108"/>
      <c r="BT416" s="108"/>
      <c r="BU416" s="108"/>
      <c r="BV416" s="108"/>
      <c r="BW416" s="108"/>
      <c r="BX416" s="108"/>
      <c r="BY416" s="108"/>
      <c r="BZ416" s="108"/>
      <c r="CA416" s="108"/>
      <c r="CB416" s="108"/>
      <c r="CC416" s="108"/>
      <c r="CD416" s="108"/>
      <c r="CE416" s="108"/>
      <c r="CF416" s="108"/>
      <c r="CG416" s="108"/>
      <c r="CH416" s="108"/>
      <c r="CI416" s="108"/>
      <c r="CJ416" s="108"/>
      <c r="CK416" s="108"/>
      <c r="CL416" s="108"/>
      <c r="CM416" s="108"/>
      <c r="CN416" s="108"/>
      <c r="CO416" s="108"/>
      <c r="CP416" s="108"/>
      <c r="CQ416" s="108"/>
      <c r="CR416" s="108"/>
      <c r="CS416" s="108"/>
      <c r="CT416" s="108"/>
      <c r="CU416" s="108"/>
      <c r="CV416" s="108"/>
      <c r="CW416" s="108"/>
      <c r="CX416" s="108"/>
      <c r="CY416" s="108"/>
      <c r="CZ416" s="108"/>
      <c r="DA416" s="108"/>
      <c r="DB416" s="108"/>
      <c r="DC416" s="108"/>
      <c r="DD416" s="108"/>
      <c r="DE416" s="108"/>
      <c r="DF416" s="108"/>
      <c r="DG416" s="108"/>
      <c r="DH416" s="108"/>
      <c r="DI416" s="108"/>
      <c r="DJ416" s="108"/>
      <c r="DK416" s="108"/>
      <c r="DL416" s="108"/>
      <c r="DM416" s="108"/>
      <c r="DN416" s="108"/>
      <c r="DO416" s="108"/>
      <c r="DP416" s="108"/>
      <c r="DQ416" s="108"/>
      <c r="DR416" s="108"/>
      <c r="DS416" s="108"/>
      <c r="DT416" s="108"/>
      <c r="DU416" s="108"/>
      <c r="DV416" s="108"/>
      <c r="DW416" s="108"/>
      <c r="DX416" s="108"/>
      <c r="DY416" s="108"/>
      <c r="DZ416" s="108"/>
      <c r="EA416" s="108"/>
      <c r="EB416" s="108"/>
      <c r="EC416" s="108"/>
      <c r="ED416" s="108"/>
      <c r="EE416" s="108"/>
      <c r="EF416" s="108"/>
      <c r="EG416" s="108"/>
      <c r="EH416" s="108"/>
      <c r="EI416" s="108"/>
      <c r="EJ416" s="108"/>
      <c r="EK416" s="108"/>
      <c r="EL416" s="108"/>
      <c r="EM416" s="108"/>
      <c r="EN416" s="108"/>
      <c r="EO416" s="108"/>
      <c r="EP416" s="108"/>
      <c r="EQ416" s="108"/>
      <c r="ER416" s="108"/>
      <c r="ES416" s="108"/>
      <c r="ET416" s="108"/>
      <c r="EU416" s="108"/>
      <c r="EV416" s="108"/>
      <c r="EW416" s="108"/>
      <c r="EX416" s="108"/>
      <c r="EY416" s="108"/>
      <c r="EZ416" s="108"/>
      <c r="FA416" s="108"/>
      <c r="FB416" s="108"/>
      <c r="FC416" s="108"/>
      <c r="FD416" s="108"/>
      <c r="FE416" s="108"/>
      <c r="FF416" s="108"/>
      <c r="FG416" s="108"/>
      <c r="FH416" s="108"/>
      <c r="FI416" s="108"/>
      <c r="FJ416" s="108"/>
      <c r="FK416" s="108"/>
      <c r="FL416" s="108"/>
      <c r="FM416" s="108"/>
      <c r="FN416" s="108"/>
      <c r="FO416" s="108"/>
      <c r="FP416" s="108"/>
      <c r="FQ416" s="108"/>
      <c r="FR416" s="108"/>
      <c r="FS416" s="108"/>
      <c r="FT416" s="108"/>
      <c r="FU416" s="108"/>
      <c r="FV416" s="108"/>
      <c r="FW416" s="108"/>
      <c r="FX416" s="108"/>
      <c r="FY416" s="108"/>
      <c r="FZ416" s="108"/>
      <c r="GA416" s="108"/>
      <c r="GB416" s="108"/>
      <c r="GC416" s="108"/>
      <c r="GD416" s="108"/>
      <c r="GE416" s="108"/>
      <c r="GF416" s="108"/>
      <c r="GG416" s="108"/>
      <c r="GH416" s="108"/>
      <c r="GI416" s="108"/>
      <c r="GJ416" s="108"/>
      <c r="GK416" s="108"/>
      <c r="GL416" s="108"/>
      <c r="GM416" s="108"/>
      <c r="GN416" s="108"/>
      <c r="GO416" s="108"/>
      <c r="GP416" s="108"/>
      <c r="GQ416" s="108"/>
      <c r="GR416" s="108"/>
      <c r="GS416" s="108"/>
      <c r="GT416" s="108"/>
      <c r="GU416" s="108"/>
      <c r="GV416" s="108"/>
      <c r="GW416" s="108"/>
      <c r="GX416" s="108"/>
      <c r="GY416" s="108"/>
      <c r="GZ416" s="108"/>
      <c r="HA416" s="108"/>
      <c r="HB416" s="108"/>
      <c r="HC416" s="108"/>
      <c r="HD416" s="108"/>
      <c r="HE416" s="108"/>
      <c r="HF416" s="108"/>
      <c r="HG416" s="108"/>
      <c r="HH416" s="108"/>
      <c r="HI416" s="108"/>
      <c r="HJ416" s="108"/>
      <c r="HK416" s="108"/>
      <c r="HL416" s="108"/>
      <c r="HM416" s="108"/>
      <c r="HN416" s="108"/>
      <c r="HO416" s="108"/>
      <c r="HP416" s="108"/>
      <c r="HQ416" s="108"/>
      <c r="HR416" s="108"/>
      <c r="HS416" s="108"/>
      <c r="HT416" s="108"/>
      <c r="HU416" s="108"/>
      <c r="HV416" s="108"/>
      <c r="HW416" s="108"/>
      <c r="HX416" s="108"/>
      <c r="HY416" s="108"/>
      <c r="HZ416" s="108"/>
      <c r="IA416" s="108"/>
      <c r="IB416" s="108"/>
      <c r="IC416" s="108"/>
      <c r="ID416" s="108"/>
      <c r="IE416" s="108"/>
      <c r="IF416" s="108"/>
      <c r="IG416" s="108"/>
      <c r="IH416" s="108"/>
      <c r="II416" s="108"/>
      <c r="IJ416" s="108"/>
      <c r="IK416" s="108"/>
      <c r="IL416" s="108"/>
      <c r="IM416" s="108"/>
      <c r="IN416" s="108"/>
      <c r="IO416" s="108"/>
      <c r="IP416" s="108"/>
      <c r="IQ416" s="108"/>
      <c r="IR416" s="108"/>
      <c r="IS416" s="108"/>
      <c r="IT416" s="108"/>
      <c r="IU416" s="108"/>
      <c r="IV416" s="108"/>
      <c r="IW416" s="108"/>
      <c r="IX416" s="108"/>
      <c r="IY416" s="108"/>
      <c r="IZ416" s="108"/>
      <c r="JA416" s="108"/>
      <c r="JB416" s="108"/>
      <c r="JC416" s="108"/>
      <c r="JD416" s="108"/>
      <c r="JE416" s="108"/>
      <c r="JF416" s="108"/>
      <c r="JG416" s="108"/>
      <c r="JH416" s="108"/>
      <c r="JI416" s="108"/>
      <c r="JJ416" s="108"/>
      <c r="JK416" s="108"/>
      <c r="JL416" s="108"/>
      <c r="JM416" s="108"/>
      <c r="JN416" s="108"/>
      <c r="JO416" s="108"/>
      <c r="JP416" s="108"/>
      <c r="JQ416" s="108"/>
      <c r="JR416" s="108"/>
      <c r="JS416" s="108"/>
      <c r="JT416" s="108"/>
      <c r="JU416" s="108"/>
      <c r="JV416" s="108"/>
      <c r="JW416" s="108"/>
      <c r="JX416" s="108"/>
      <c r="JY416" s="108"/>
      <c r="JZ416" s="108"/>
      <c r="KA416" s="108"/>
      <c r="KB416" s="108"/>
      <c r="KC416" s="108"/>
      <c r="KD416" s="108"/>
      <c r="KE416" s="108"/>
      <c r="KF416" s="108"/>
      <c r="KG416" s="108"/>
      <c r="KH416" s="108"/>
      <c r="KI416" s="108"/>
      <c r="KJ416" s="108"/>
      <c r="KK416" s="108"/>
      <c r="KL416" s="108"/>
      <c r="KM416" s="108"/>
      <c r="KN416" s="108"/>
      <c r="KO416" s="108"/>
      <c r="KP416" s="108"/>
      <c r="KQ416" s="108"/>
      <c r="KR416" s="108"/>
      <c r="KS416" s="108"/>
      <c r="KT416" s="108"/>
      <c r="KU416" s="108"/>
      <c r="KV416" s="108"/>
      <c r="KW416" s="108"/>
      <c r="KX416" s="108"/>
      <c r="KY416" s="108"/>
      <c r="KZ416" s="108"/>
      <c r="LA416" s="108"/>
      <c r="LB416" s="108"/>
      <c r="LC416" s="108"/>
      <c r="LD416" s="108"/>
      <c r="LE416" s="108"/>
      <c r="LF416" s="108"/>
      <c r="LG416" s="108"/>
      <c r="LH416" s="108"/>
      <c r="LI416" s="108"/>
      <c r="LJ416" s="108"/>
      <c r="LK416" s="108"/>
      <c r="LL416" s="108"/>
      <c r="LM416" s="108"/>
      <c r="LN416" s="108"/>
      <c r="LO416" s="108"/>
      <c r="LP416" s="108"/>
      <c r="LQ416" s="108"/>
      <c r="LR416" s="108"/>
      <c r="LS416" s="108"/>
      <c r="LT416" s="108"/>
      <c r="LU416" s="108"/>
      <c r="LV416" s="108"/>
      <c r="LW416" s="108"/>
      <c r="LX416" s="108"/>
      <c r="LY416" s="108"/>
      <c r="LZ416" s="108"/>
      <c r="MA416" s="108"/>
      <c r="MB416" s="108"/>
      <c r="MC416" s="108"/>
      <c r="MD416" s="108"/>
      <c r="ME416" s="108"/>
      <c r="MF416" s="108"/>
      <c r="MG416" s="108"/>
      <c r="MH416" s="108"/>
      <c r="MI416" s="108"/>
      <c r="MJ416" s="108"/>
      <c r="MK416" s="108"/>
      <c r="ML416" s="108"/>
      <c r="MM416" s="108"/>
      <c r="MN416" s="108"/>
      <c r="MO416" s="108"/>
      <c r="MP416" s="108"/>
      <c r="MQ416" s="108"/>
      <c r="MR416" s="108"/>
      <c r="MS416" s="108"/>
      <c r="MT416" s="108"/>
      <c r="MU416" s="108"/>
      <c r="MV416" s="108"/>
      <c r="MW416" s="108"/>
      <c r="MX416" s="108"/>
      <c r="MY416" s="108"/>
      <c r="MZ416" s="108"/>
      <c r="NA416" s="108"/>
      <c r="NB416" s="108"/>
      <c r="NC416" s="108"/>
      <c r="ND416" s="108"/>
      <c r="NE416" s="108"/>
      <c r="NF416" s="108"/>
      <c r="NG416" s="108"/>
      <c r="NH416" s="108"/>
      <c r="NI416" s="108"/>
      <c r="NJ416" s="108"/>
      <c r="NK416" s="108"/>
      <c r="NL416" s="108"/>
      <c r="NM416" s="108"/>
      <c r="NN416" s="108"/>
      <c r="NO416" s="108"/>
      <c r="NP416" s="108"/>
      <c r="NQ416" s="108"/>
      <c r="NR416" s="108"/>
      <c r="NS416" s="108"/>
      <c r="NT416" s="108"/>
      <c r="NU416" s="108"/>
    </row>
    <row r="417" spans="1:385" s="176" customFormat="1" hidden="1" outlineLevel="1">
      <c r="A417" s="372"/>
      <c r="B417" s="238" t="s">
        <v>741</v>
      </c>
      <c r="C417" s="162" t="s">
        <v>171</v>
      </c>
      <c r="D417" s="170" t="s">
        <v>799</v>
      </c>
      <c r="E417" s="163" t="s">
        <v>170</v>
      </c>
      <c r="F417" s="164" t="s">
        <v>296</v>
      </c>
      <c r="G417" s="177"/>
      <c r="H417" s="177"/>
      <c r="I417" s="178"/>
      <c r="J417" s="178"/>
      <c r="K417" s="166" t="s">
        <v>57</v>
      </c>
      <c r="L417" s="163">
        <v>2</v>
      </c>
      <c r="M417" s="267"/>
      <c r="N417" s="267">
        <f>L417*M417</f>
        <v>0</v>
      </c>
      <c r="O417" s="267">
        <f t="shared" si="75"/>
        <v>0</v>
      </c>
      <c r="P417" s="267">
        <f t="shared" si="65"/>
        <v>0</v>
      </c>
      <c r="Q417" s="179"/>
      <c r="R417" s="179"/>
      <c r="S417" s="125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8"/>
      <c r="AD417" s="108"/>
      <c r="AE417" s="108"/>
      <c r="AF417" s="108"/>
      <c r="AG417" s="108"/>
      <c r="AH417" s="108"/>
      <c r="AI417" s="108"/>
      <c r="AJ417" s="108"/>
      <c r="AK417" s="108"/>
      <c r="AL417" s="108"/>
      <c r="AM417" s="108"/>
      <c r="AN417" s="108"/>
      <c r="AO417" s="108"/>
      <c r="AP417" s="108"/>
      <c r="AQ417" s="108"/>
      <c r="AR417" s="108"/>
      <c r="AS417" s="108"/>
      <c r="AT417" s="108"/>
      <c r="AU417" s="108"/>
      <c r="AV417" s="108"/>
      <c r="AW417" s="108"/>
      <c r="AX417" s="108"/>
      <c r="AY417" s="108"/>
      <c r="AZ417" s="108"/>
      <c r="BA417" s="108"/>
      <c r="BB417" s="108"/>
      <c r="BC417" s="108"/>
      <c r="BD417" s="108"/>
      <c r="BE417" s="108"/>
      <c r="BF417" s="108"/>
      <c r="BG417" s="108"/>
      <c r="BH417" s="108"/>
      <c r="BI417" s="108"/>
      <c r="BJ417" s="108"/>
      <c r="BK417" s="108"/>
      <c r="BL417" s="108"/>
      <c r="BM417" s="108"/>
      <c r="BN417" s="108"/>
      <c r="BO417" s="108"/>
      <c r="BP417" s="108"/>
      <c r="BQ417" s="108"/>
      <c r="BR417" s="108"/>
      <c r="BS417" s="108"/>
      <c r="BT417" s="108"/>
      <c r="BU417" s="108"/>
      <c r="BV417" s="108"/>
      <c r="BW417" s="108"/>
      <c r="BX417" s="108"/>
      <c r="BY417" s="108"/>
      <c r="BZ417" s="108"/>
      <c r="CA417" s="108"/>
      <c r="CB417" s="108"/>
      <c r="CC417" s="108"/>
      <c r="CD417" s="108"/>
      <c r="CE417" s="108"/>
      <c r="CF417" s="108"/>
      <c r="CG417" s="108"/>
      <c r="CH417" s="108"/>
      <c r="CI417" s="108"/>
      <c r="CJ417" s="108"/>
      <c r="CK417" s="108"/>
      <c r="CL417" s="108"/>
      <c r="CM417" s="108"/>
      <c r="CN417" s="108"/>
      <c r="CO417" s="108"/>
      <c r="CP417" s="108"/>
      <c r="CQ417" s="108"/>
      <c r="CR417" s="108"/>
      <c r="CS417" s="108"/>
      <c r="CT417" s="108"/>
      <c r="CU417" s="108"/>
      <c r="CV417" s="108"/>
      <c r="CW417" s="108"/>
      <c r="CX417" s="108"/>
      <c r="CY417" s="108"/>
      <c r="CZ417" s="108"/>
      <c r="DA417" s="108"/>
      <c r="DB417" s="108"/>
      <c r="DC417" s="108"/>
      <c r="DD417" s="108"/>
      <c r="DE417" s="108"/>
      <c r="DF417" s="108"/>
      <c r="DG417" s="108"/>
      <c r="DH417" s="108"/>
      <c r="DI417" s="108"/>
      <c r="DJ417" s="108"/>
      <c r="DK417" s="108"/>
      <c r="DL417" s="108"/>
      <c r="DM417" s="108"/>
      <c r="DN417" s="108"/>
      <c r="DO417" s="108"/>
      <c r="DP417" s="108"/>
      <c r="DQ417" s="108"/>
      <c r="DR417" s="108"/>
      <c r="DS417" s="108"/>
      <c r="DT417" s="108"/>
      <c r="DU417" s="108"/>
      <c r="DV417" s="108"/>
      <c r="DW417" s="108"/>
      <c r="DX417" s="108"/>
      <c r="DY417" s="108"/>
      <c r="DZ417" s="108"/>
      <c r="EA417" s="108"/>
      <c r="EB417" s="108"/>
      <c r="EC417" s="108"/>
      <c r="ED417" s="108"/>
      <c r="EE417" s="108"/>
      <c r="EF417" s="108"/>
      <c r="EG417" s="108"/>
      <c r="EH417" s="108"/>
      <c r="EI417" s="108"/>
      <c r="EJ417" s="108"/>
      <c r="EK417" s="108"/>
      <c r="EL417" s="108"/>
      <c r="EM417" s="108"/>
      <c r="EN417" s="108"/>
      <c r="EO417" s="108"/>
      <c r="EP417" s="108"/>
      <c r="EQ417" s="108"/>
      <c r="ER417" s="108"/>
      <c r="ES417" s="108"/>
      <c r="ET417" s="108"/>
      <c r="EU417" s="108"/>
      <c r="EV417" s="108"/>
      <c r="EW417" s="108"/>
      <c r="EX417" s="108"/>
      <c r="EY417" s="108"/>
      <c r="EZ417" s="108"/>
      <c r="FA417" s="108"/>
      <c r="FB417" s="108"/>
      <c r="FC417" s="108"/>
      <c r="FD417" s="108"/>
      <c r="FE417" s="108"/>
      <c r="FF417" s="108"/>
      <c r="FG417" s="108"/>
      <c r="FH417" s="108"/>
      <c r="FI417" s="108"/>
      <c r="FJ417" s="108"/>
      <c r="FK417" s="108"/>
      <c r="FL417" s="108"/>
      <c r="FM417" s="108"/>
      <c r="FN417" s="108"/>
      <c r="FO417" s="108"/>
      <c r="FP417" s="108"/>
      <c r="FQ417" s="108"/>
      <c r="FR417" s="108"/>
      <c r="FS417" s="108"/>
      <c r="FT417" s="108"/>
      <c r="FU417" s="108"/>
      <c r="FV417" s="108"/>
      <c r="FW417" s="108"/>
      <c r="FX417" s="108"/>
      <c r="FY417" s="108"/>
      <c r="FZ417" s="108"/>
      <c r="GA417" s="108"/>
      <c r="GB417" s="108"/>
      <c r="GC417" s="108"/>
      <c r="GD417" s="108"/>
      <c r="GE417" s="108"/>
      <c r="GF417" s="108"/>
      <c r="GG417" s="108"/>
      <c r="GH417" s="108"/>
      <c r="GI417" s="108"/>
      <c r="GJ417" s="108"/>
      <c r="GK417" s="108"/>
      <c r="GL417" s="108"/>
      <c r="GM417" s="108"/>
      <c r="GN417" s="108"/>
      <c r="GO417" s="108"/>
      <c r="GP417" s="108"/>
      <c r="GQ417" s="108"/>
      <c r="GR417" s="108"/>
      <c r="GS417" s="108"/>
      <c r="GT417" s="108"/>
      <c r="GU417" s="108"/>
      <c r="GV417" s="108"/>
      <c r="GW417" s="108"/>
      <c r="GX417" s="108"/>
      <c r="GY417" s="108"/>
      <c r="GZ417" s="108"/>
      <c r="HA417" s="108"/>
      <c r="HB417" s="108"/>
      <c r="HC417" s="108"/>
      <c r="HD417" s="108"/>
      <c r="HE417" s="108"/>
      <c r="HF417" s="108"/>
      <c r="HG417" s="108"/>
      <c r="HH417" s="108"/>
      <c r="HI417" s="108"/>
      <c r="HJ417" s="108"/>
      <c r="HK417" s="108"/>
      <c r="HL417" s="108"/>
      <c r="HM417" s="108"/>
      <c r="HN417" s="108"/>
      <c r="HO417" s="108"/>
      <c r="HP417" s="108"/>
      <c r="HQ417" s="108"/>
      <c r="HR417" s="108"/>
      <c r="HS417" s="108"/>
      <c r="HT417" s="108"/>
      <c r="HU417" s="108"/>
      <c r="HV417" s="108"/>
      <c r="HW417" s="108"/>
      <c r="HX417" s="108"/>
      <c r="HY417" s="108"/>
      <c r="HZ417" s="108"/>
      <c r="IA417" s="108"/>
      <c r="IB417" s="108"/>
      <c r="IC417" s="108"/>
      <c r="ID417" s="108"/>
      <c r="IE417" s="108"/>
      <c r="IF417" s="108"/>
      <c r="IG417" s="108"/>
      <c r="IH417" s="108"/>
      <c r="II417" s="108"/>
      <c r="IJ417" s="108"/>
      <c r="IK417" s="108"/>
      <c r="IL417" s="108"/>
      <c r="IM417" s="108"/>
      <c r="IN417" s="108"/>
      <c r="IO417" s="108"/>
      <c r="IP417" s="108"/>
      <c r="IQ417" s="108"/>
      <c r="IR417" s="108"/>
      <c r="IS417" s="108"/>
      <c r="IT417" s="108"/>
      <c r="IU417" s="108"/>
      <c r="IV417" s="108"/>
      <c r="IW417" s="108"/>
      <c r="IX417" s="108"/>
      <c r="IY417" s="108"/>
      <c r="IZ417" s="108"/>
      <c r="JA417" s="108"/>
      <c r="JB417" s="108"/>
      <c r="JC417" s="108"/>
      <c r="JD417" s="108"/>
      <c r="JE417" s="108"/>
      <c r="JF417" s="108"/>
      <c r="JG417" s="108"/>
      <c r="JH417" s="108"/>
      <c r="JI417" s="108"/>
      <c r="JJ417" s="108"/>
      <c r="JK417" s="108"/>
      <c r="JL417" s="108"/>
      <c r="JM417" s="108"/>
      <c r="JN417" s="108"/>
      <c r="JO417" s="108"/>
      <c r="JP417" s="108"/>
      <c r="JQ417" s="108"/>
      <c r="JR417" s="108"/>
      <c r="JS417" s="108"/>
      <c r="JT417" s="108"/>
      <c r="JU417" s="108"/>
      <c r="JV417" s="108"/>
      <c r="JW417" s="108"/>
      <c r="JX417" s="108"/>
      <c r="JY417" s="108"/>
      <c r="JZ417" s="108"/>
      <c r="KA417" s="108"/>
      <c r="KB417" s="108"/>
      <c r="KC417" s="108"/>
      <c r="KD417" s="108"/>
      <c r="KE417" s="108"/>
      <c r="KF417" s="108"/>
      <c r="KG417" s="108"/>
      <c r="KH417" s="108"/>
      <c r="KI417" s="108"/>
      <c r="KJ417" s="108"/>
      <c r="KK417" s="108"/>
      <c r="KL417" s="108"/>
      <c r="KM417" s="108"/>
      <c r="KN417" s="108"/>
      <c r="KO417" s="108"/>
      <c r="KP417" s="108"/>
      <c r="KQ417" s="108"/>
      <c r="KR417" s="108"/>
      <c r="KS417" s="108"/>
      <c r="KT417" s="108"/>
      <c r="KU417" s="108"/>
      <c r="KV417" s="108"/>
      <c r="KW417" s="108"/>
      <c r="KX417" s="108"/>
      <c r="KY417" s="108"/>
      <c r="KZ417" s="108"/>
      <c r="LA417" s="108"/>
      <c r="LB417" s="108"/>
      <c r="LC417" s="108"/>
      <c r="LD417" s="108"/>
      <c r="LE417" s="108"/>
      <c r="LF417" s="108"/>
      <c r="LG417" s="108"/>
      <c r="LH417" s="108"/>
      <c r="LI417" s="108"/>
      <c r="LJ417" s="108"/>
      <c r="LK417" s="108"/>
      <c r="LL417" s="108"/>
      <c r="LM417" s="108"/>
      <c r="LN417" s="108"/>
      <c r="LO417" s="108"/>
      <c r="LP417" s="108"/>
      <c r="LQ417" s="108"/>
      <c r="LR417" s="108"/>
      <c r="LS417" s="108"/>
      <c r="LT417" s="108"/>
      <c r="LU417" s="108"/>
      <c r="LV417" s="108"/>
      <c r="LW417" s="108"/>
      <c r="LX417" s="108"/>
      <c r="LY417" s="108"/>
      <c r="LZ417" s="108"/>
      <c r="MA417" s="108"/>
      <c r="MB417" s="108"/>
      <c r="MC417" s="108"/>
      <c r="MD417" s="108"/>
      <c r="ME417" s="108"/>
      <c r="MF417" s="108"/>
      <c r="MG417" s="108"/>
      <c r="MH417" s="108"/>
      <c r="MI417" s="108"/>
      <c r="MJ417" s="108"/>
      <c r="MK417" s="108"/>
      <c r="ML417" s="108"/>
      <c r="MM417" s="108"/>
      <c r="MN417" s="108"/>
      <c r="MO417" s="108"/>
      <c r="MP417" s="108"/>
      <c r="MQ417" s="108"/>
      <c r="MR417" s="108"/>
      <c r="MS417" s="108"/>
      <c r="MT417" s="108"/>
      <c r="MU417" s="108"/>
      <c r="MV417" s="108"/>
      <c r="MW417" s="108"/>
      <c r="MX417" s="108"/>
      <c r="MY417" s="108"/>
      <c r="MZ417" s="108"/>
      <c r="NA417" s="108"/>
      <c r="NB417" s="108"/>
      <c r="NC417" s="108"/>
      <c r="ND417" s="108"/>
      <c r="NE417" s="108"/>
      <c r="NF417" s="108"/>
      <c r="NG417" s="108"/>
      <c r="NH417" s="108"/>
      <c r="NI417" s="108"/>
      <c r="NJ417" s="108"/>
      <c r="NK417" s="108"/>
      <c r="NL417" s="108"/>
      <c r="NM417" s="108"/>
      <c r="NN417" s="108"/>
      <c r="NO417" s="108"/>
      <c r="NP417" s="108"/>
      <c r="NQ417" s="108"/>
      <c r="NR417" s="108"/>
      <c r="NS417" s="108"/>
      <c r="NT417" s="108"/>
      <c r="NU417" s="108"/>
    </row>
    <row r="418" spans="1:385" s="176" customFormat="1" hidden="1" outlineLevel="1">
      <c r="A418" s="372"/>
      <c r="B418" s="238"/>
      <c r="C418" s="162" t="s">
        <v>257</v>
      </c>
      <c r="D418" s="170" t="s">
        <v>799</v>
      </c>
      <c r="E418" s="163"/>
      <c r="F418" s="164"/>
      <c r="G418" s="177"/>
      <c r="H418" s="177"/>
      <c r="I418" s="178"/>
      <c r="J418" s="178"/>
      <c r="K418" s="166"/>
      <c r="L418" s="163"/>
      <c r="M418" s="267"/>
      <c r="N418" s="267"/>
      <c r="O418" s="267"/>
      <c r="P418" s="267"/>
      <c r="Q418" s="179"/>
      <c r="R418" s="179"/>
      <c r="S418" s="125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  <c r="AD418" s="108"/>
      <c r="AE418" s="108"/>
      <c r="AF418" s="108"/>
      <c r="AG418" s="108"/>
      <c r="AH418" s="108"/>
      <c r="AI418" s="108"/>
      <c r="AJ418" s="108"/>
      <c r="AK418" s="108"/>
      <c r="AL418" s="108"/>
      <c r="AM418" s="108"/>
      <c r="AN418" s="108"/>
      <c r="AO418" s="108"/>
      <c r="AP418" s="108"/>
      <c r="AQ418" s="108"/>
      <c r="AR418" s="108"/>
      <c r="AS418" s="108"/>
      <c r="AT418" s="108"/>
      <c r="AU418" s="108"/>
      <c r="AV418" s="108"/>
      <c r="AW418" s="108"/>
      <c r="AX418" s="108"/>
      <c r="AY418" s="108"/>
      <c r="AZ418" s="108"/>
      <c r="BA418" s="108"/>
      <c r="BB418" s="108"/>
      <c r="BC418" s="108"/>
      <c r="BD418" s="108"/>
      <c r="BE418" s="108"/>
      <c r="BF418" s="108"/>
      <c r="BG418" s="108"/>
      <c r="BH418" s="108"/>
      <c r="BI418" s="108"/>
      <c r="BJ418" s="108"/>
      <c r="BK418" s="108"/>
      <c r="BL418" s="108"/>
      <c r="BM418" s="108"/>
      <c r="BN418" s="108"/>
      <c r="BO418" s="108"/>
      <c r="BP418" s="108"/>
      <c r="BQ418" s="108"/>
      <c r="BR418" s="108"/>
      <c r="BS418" s="108"/>
      <c r="BT418" s="108"/>
      <c r="BU418" s="108"/>
      <c r="BV418" s="108"/>
      <c r="BW418" s="108"/>
      <c r="BX418" s="108"/>
      <c r="BY418" s="108"/>
      <c r="BZ418" s="108"/>
      <c r="CA418" s="108"/>
      <c r="CB418" s="108"/>
      <c r="CC418" s="108"/>
      <c r="CD418" s="108"/>
      <c r="CE418" s="108"/>
      <c r="CF418" s="108"/>
      <c r="CG418" s="108"/>
      <c r="CH418" s="108"/>
      <c r="CI418" s="108"/>
      <c r="CJ418" s="108"/>
      <c r="CK418" s="108"/>
      <c r="CL418" s="108"/>
      <c r="CM418" s="108"/>
      <c r="CN418" s="108"/>
      <c r="CO418" s="108"/>
      <c r="CP418" s="108"/>
      <c r="CQ418" s="108"/>
      <c r="CR418" s="108"/>
      <c r="CS418" s="108"/>
      <c r="CT418" s="108"/>
      <c r="CU418" s="108"/>
      <c r="CV418" s="108"/>
      <c r="CW418" s="108"/>
      <c r="CX418" s="108"/>
      <c r="CY418" s="108"/>
      <c r="CZ418" s="108"/>
      <c r="DA418" s="108"/>
      <c r="DB418" s="108"/>
      <c r="DC418" s="108"/>
      <c r="DD418" s="108"/>
      <c r="DE418" s="108"/>
      <c r="DF418" s="108"/>
      <c r="DG418" s="108"/>
      <c r="DH418" s="108"/>
      <c r="DI418" s="108"/>
      <c r="DJ418" s="108"/>
      <c r="DK418" s="108"/>
      <c r="DL418" s="108"/>
      <c r="DM418" s="108"/>
      <c r="DN418" s="108"/>
      <c r="DO418" s="108"/>
      <c r="DP418" s="108"/>
      <c r="DQ418" s="108"/>
      <c r="DR418" s="108"/>
      <c r="DS418" s="108"/>
      <c r="DT418" s="108"/>
      <c r="DU418" s="108"/>
      <c r="DV418" s="108"/>
      <c r="DW418" s="108"/>
      <c r="DX418" s="108"/>
      <c r="DY418" s="108"/>
      <c r="DZ418" s="108"/>
      <c r="EA418" s="108"/>
      <c r="EB418" s="108"/>
      <c r="EC418" s="108"/>
      <c r="ED418" s="108"/>
      <c r="EE418" s="108"/>
      <c r="EF418" s="108"/>
      <c r="EG418" s="108"/>
      <c r="EH418" s="108"/>
      <c r="EI418" s="108"/>
      <c r="EJ418" s="108"/>
      <c r="EK418" s="108"/>
      <c r="EL418" s="108"/>
      <c r="EM418" s="108"/>
      <c r="EN418" s="108"/>
      <c r="EO418" s="108"/>
      <c r="EP418" s="108"/>
      <c r="EQ418" s="108"/>
      <c r="ER418" s="108"/>
      <c r="ES418" s="108"/>
      <c r="ET418" s="108"/>
      <c r="EU418" s="108"/>
      <c r="EV418" s="108"/>
      <c r="EW418" s="108"/>
      <c r="EX418" s="108"/>
      <c r="EY418" s="108"/>
      <c r="EZ418" s="108"/>
      <c r="FA418" s="108"/>
      <c r="FB418" s="108"/>
      <c r="FC418" s="108"/>
      <c r="FD418" s="108"/>
      <c r="FE418" s="108"/>
      <c r="FF418" s="108"/>
      <c r="FG418" s="108"/>
      <c r="FH418" s="108"/>
      <c r="FI418" s="108"/>
      <c r="FJ418" s="108"/>
      <c r="FK418" s="108"/>
      <c r="FL418" s="108"/>
      <c r="FM418" s="108"/>
      <c r="FN418" s="108"/>
      <c r="FO418" s="108"/>
      <c r="FP418" s="108"/>
      <c r="FQ418" s="108"/>
      <c r="FR418" s="108"/>
      <c r="FS418" s="108"/>
      <c r="FT418" s="108"/>
      <c r="FU418" s="108"/>
      <c r="FV418" s="108"/>
      <c r="FW418" s="108"/>
      <c r="FX418" s="108"/>
      <c r="FY418" s="108"/>
      <c r="FZ418" s="108"/>
      <c r="GA418" s="108"/>
      <c r="GB418" s="108"/>
      <c r="GC418" s="108"/>
      <c r="GD418" s="108"/>
      <c r="GE418" s="108"/>
      <c r="GF418" s="108"/>
      <c r="GG418" s="108"/>
      <c r="GH418" s="108"/>
      <c r="GI418" s="108"/>
      <c r="GJ418" s="108"/>
      <c r="GK418" s="108"/>
      <c r="GL418" s="108"/>
      <c r="GM418" s="108"/>
      <c r="GN418" s="108"/>
      <c r="GO418" s="108"/>
      <c r="GP418" s="108"/>
      <c r="GQ418" s="108"/>
      <c r="GR418" s="108"/>
      <c r="GS418" s="108"/>
      <c r="GT418" s="108"/>
      <c r="GU418" s="108"/>
      <c r="GV418" s="108"/>
      <c r="GW418" s="108"/>
      <c r="GX418" s="108"/>
      <c r="GY418" s="108"/>
      <c r="GZ418" s="108"/>
      <c r="HA418" s="108"/>
      <c r="HB418" s="108"/>
      <c r="HC418" s="108"/>
      <c r="HD418" s="108"/>
      <c r="HE418" s="108"/>
      <c r="HF418" s="108"/>
      <c r="HG418" s="108"/>
      <c r="HH418" s="108"/>
      <c r="HI418" s="108"/>
      <c r="HJ418" s="108"/>
      <c r="HK418" s="108"/>
      <c r="HL418" s="108"/>
      <c r="HM418" s="108"/>
      <c r="HN418" s="108"/>
      <c r="HO418" s="108"/>
      <c r="HP418" s="108"/>
      <c r="HQ418" s="108"/>
      <c r="HR418" s="108"/>
      <c r="HS418" s="108"/>
      <c r="HT418" s="108"/>
      <c r="HU418" s="108"/>
      <c r="HV418" s="108"/>
      <c r="HW418" s="108"/>
      <c r="HX418" s="108"/>
      <c r="HY418" s="108"/>
      <c r="HZ418" s="108"/>
      <c r="IA418" s="108"/>
      <c r="IB418" s="108"/>
      <c r="IC418" s="108"/>
      <c r="ID418" s="108"/>
      <c r="IE418" s="108"/>
      <c r="IF418" s="108"/>
      <c r="IG418" s="108"/>
      <c r="IH418" s="108"/>
      <c r="II418" s="108"/>
      <c r="IJ418" s="108"/>
      <c r="IK418" s="108"/>
      <c r="IL418" s="108"/>
      <c r="IM418" s="108"/>
      <c r="IN418" s="108"/>
      <c r="IO418" s="108"/>
      <c r="IP418" s="108"/>
      <c r="IQ418" s="108"/>
      <c r="IR418" s="108"/>
      <c r="IS418" s="108"/>
      <c r="IT418" s="108"/>
      <c r="IU418" s="108"/>
      <c r="IV418" s="108"/>
      <c r="IW418" s="108"/>
      <c r="IX418" s="108"/>
      <c r="IY418" s="108"/>
      <c r="IZ418" s="108"/>
      <c r="JA418" s="108"/>
      <c r="JB418" s="108"/>
      <c r="JC418" s="108"/>
      <c r="JD418" s="108"/>
      <c r="JE418" s="108"/>
      <c r="JF418" s="108"/>
      <c r="JG418" s="108"/>
      <c r="JH418" s="108"/>
      <c r="JI418" s="108"/>
      <c r="JJ418" s="108"/>
      <c r="JK418" s="108"/>
      <c r="JL418" s="108"/>
      <c r="JM418" s="108"/>
      <c r="JN418" s="108"/>
      <c r="JO418" s="108"/>
      <c r="JP418" s="108"/>
      <c r="JQ418" s="108"/>
      <c r="JR418" s="108"/>
      <c r="JS418" s="108"/>
      <c r="JT418" s="108"/>
      <c r="JU418" s="108"/>
      <c r="JV418" s="108"/>
      <c r="JW418" s="108"/>
      <c r="JX418" s="108"/>
      <c r="JY418" s="108"/>
      <c r="JZ418" s="108"/>
      <c r="KA418" s="108"/>
      <c r="KB418" s="108"/>
      <c r="KC418" s="108"/>
      <c r="KD418" s="108"/>
      <c r="KE418" s="108"/>
      <c r="KF418" s="108"/>
      <c r="KG418" s="108"/>
      <c r="KH418" s="108"/>
      <c r="KI418" s="108"/>
      <c r="KJ418" s="108"/>
      <c r="KK418" s="108"/>
      <c r="KL418" s="108"/>
      <c r="KM418" s="108"/>
      <c r="KN418" s="108"/>
      <c r="KO418" s="108"/>
      <c r="KP418" s="108"/>
      <c r="KQ418" s="108"/>
      <c r="KR418" s="108"/>
      <c r="KS418" s="108"/>
      <c r="KT418" s="108"/>
      <c r="KU418" s="108"/>
      <c r="KV418" s="108"/>
      <c r="KW418" s="108"/>
      <c r="KX418" s="108"/>
      <c r="KY418" s="108"/>
      <c r="KZ418" s="108"/>
      <c r="LA418" s="108"/>
      <c r="LB418" s="108"/>
      <c r="LC418" s="108"/>
      <c r="LD418" s="108"/>
      <c r="LE418" s="108"/>
      <c r="LF418" s="108"/>
      <c r="LG418" s="108"/>
      <c r="LH418" s="108"/>
      <c r="LI418" s="108"/>
      <c r="LJ418" s="108"/>
      <c r="LK418" s="108"/>
      <c r="LL418" s="108"/>
      <c r="LM418" s="108"/>
      <c r="LN418" s="108"/>
      <c r="LO418" s="108"/>
      <c r="LP418" s="108"/>
      <c r="LQ418" s="108"/>
      <c r="LR418" s="108"/>
      <c r="LS418" s="108"/>
      <c r="LT418" s="108"/>
      <c r="LU418" s="108"/>
      <c r="LV418" s="108"/>
      <c r="LW418" s="108"/>
      <c r="LX418" s="108"/>
      <c r="LY418" s="108"/>
      <c r="LZ418" s="108"/>
      <c r="MA418" s="108"/>
      <c r="MB418" s="108"/>
      <c r="MC418" s="108"/>
      <c r="MD418" s="108"/>
      <c r="ME418" s="108"/>
      <c r="MF418" s="108"/>
      <c r="MG418" s="108"/>
      <c r="MH418" s="108"/>
      <c r="MI418" s="108"/>
      <c r="MJ418" s="108"/>
      <c r="MK418" s="108"/>
      <c r="ML418" s="108"/>
      <c r="MM418" s="108"/>
      <c r="MN418" s="108"/>
      <c r="MO418" s="108"/>
      <c r="MP418" s="108"/>
      <c r="MQ418" s="108"/>
      <c r="MR418" s="108"/>
      <c r="MS418" s="108"/>
      <c r="MT418" s="108"/>
      <c r="MU418" s="108"/>
      <c r="MV418" s="108"/>
      <c r="MW418" s="108"/>
      <c r="MX418" s="108"/>
      <c r="MY418" s="108"/>
      <c r="MZ418" s="108"/>
      <c r="NA418" s="108"/>
      <c r="NB418" s="108"/>
      <c r="NC418" s="108"/>
      <c r="ND418" s="108"/>
      <c r="NE418" s="108"/>
      <c r="NF418" s="108"/>
      <c r="NG418" s="108"/>
      <c r="NH418" s="108"/>
      <c r="NI418" s="108"/>
      <c r="NJ418" s="108"/>
      <c r="NK418" s="108"/>
      <c r="NL418" s="108"/>
      <c r="NM418" s="108"/>
      <c r="NN418" s="108"/>
      <c r="NO418" s="108"/>
      <c r="NP418" s="108"/>
      <c r="NQ418" s="108"/>
      <c r="NR418" s="108"/>
      <c r="NS418" s="108"/>
      <c r="NT418" s="108"/>
      <c r="NU418" s="108"/>
    </row>
    <row r="419" spans="1:385" s="176" customFormat="1" ht="26" hidden="1" outlineLevel="1">
      <c r="A419" s="372"/>
      <c r="B419" s="238"/>
      <c r="C419" s="162" t="s">
        <v>805</v>
      </c>
      <c r="D419" s="170" t="s">
        <v>799</v>
      </c>
      <c r="E419" s="163" t="s">
        <v>803</v>
      </c>
      <c r="F419" s="164" t="s">
        <v>296</v>
      </c>
      <c r="G419" s="177"/>
      <c r="H419" s="177"/>
      <c r="I419" s="178"/>
      <c r="J419" s="178"/>
      <c r="K419" s="166" t="s">
        <v>57</v>
      </c>
      <c r="L419" s="163">
        <v>1</v>
      </c>
      <c r="M419" s="267"/>
      <c r="N419" s="267"/>
      <c r="O419" s="267"/>
      <c r="P419" s="267"/>
      <c r="Q419" s="179"/>
      <c r="R419" s="179"/>
      <c r="S419" s="125"/>
      <c r="T419" s="108"/>
      <c r="U419" s="108"/>
      <c r="V419" s="108"/>
      <c r="W419" s="108"/>
      <c r="X419" s="108"/>
      <c r="Y419" s="108"/>
      <c r="Z419" s="108"/>
      <c r="AA419" s="108"/>
      <c r="AB419" s="108"/>
      <c r="AC419" s="108"/>
      <c r="AD419" s="108"/>
      <c r="AE419" s="108"/>
      <c r="AF419" s="108"/>
      <c r="AG419" s="108"/>
      <c r="AH419" s="108"/>
      <c r="AI419" s="108"/>
      <c r="AJ419" s="108"/>
      <c r="AK419" s="108"/>
      <c r="AL419" s="108"/>
      <c r="AM419" s="108"/>
      <c r="AN419" s="108"/>
      <c r="AO419" s="108"/>
      <c r="AP419" s="108"/>
      <c r="AQ419" s="108"/>
      <c r="AR419" s="108"/>
      <c r="AS419" s="108"/>
      <c r="AT419" s="108"/>
      <c r="AU419" s="108"/>
      <c r="AV419" s="108"/>
      <c r="AW419" s="108"/>
      <c r="AX419" s="108"/>
      <c r="AY419" s="108"/>
      <c r="AZ419" s="108"/>
      <c r="BA419" s="108"/>
      <c r="BB419" s="108"/>
      <c r="BC419" s="108"/>
      <c r="BD419" s="108"/>
      <c r="BE419" s="108"/>
      <c r="BF419" s="108"/>
      <c r="BG419" s="108"/>
      <c r="BH419" s="108"/>
      <c r="BI419" s="108"/>
      <c r="BJ419" s="108"/>
      <c r="BK419" s="108"/>
      <c r="BL419" s="108"/>
      <c r="BM419" s="108"/>
      <c r="BN419" s="108"/>
      <c r="BO419" s="108"/>
      <c r="BP419" s="108"/>
      <c r="BQ419" s="108"/>
      <c r="BR419" s="108"/>
      <c r="BS419" s="108"/>
      <c r="BT419" s="108"/>
      <c r="BU419" s="108"/>
      <c r="BV419" s="108"/>
      <c r="BW419" s="108"/>
      <c r="BX419" s="108"/>
      <c r="BY419" s="108"/>
      <c r="BZ419" s="108"/>
      <c r="CA419" s="108"/>
      <c r="CB419" s="108"/>
      <c r="CC419" s="108"/>
      <c r="CD419" s="108"/>
      <c r="CE419" s="108"/>
      <c r="CF419" s="108"/>
      <c r="CG419" s="108"/>
      <c r="CH419" s="108"/>
      <c r="CI419" s="108"/>
      <c r="CJ419" s="108"/>
      <c r="CK419" s="108"/>
      <c r="CL419" s="108"/>
      <c r="CM419" s="108"/>
      <c r="CN419" s="108"/>
      <c r="CO419" s="108"/>
      <c r="CP419" s="108"/>
      <c r="CQ419" s="108"/>
      <c r="CR419" s="108"/>
      <c r="CS419" s="108"/>
      <c r="CT419" s="108"/>
      <c r="CU419" s="108"/>
      <c r="CV419" s="108"/>
      <c r="CW419" s="108"/>
      <c r="CX419" s="108"/>
      <c r="CY419" s="108"/>
      <c r="CZ419" s="108"/>
      <c r="DA419" s="108"/>
      <c r="DB419" s="108"/>
      <c r="DC419" s="108"/>
      <c r="DD419" s="108"/>
      <c r="DE419" s="108"/>
      <c r="DF419" s="108"/>
      <c r="DG419" s="108"/>
      <c r="DH419" s="108"/>
      <c r="DI419" s="108"/>
      <c r="DJ419" s="108"/>
      <c r="DK419" s="108"/>
      <c r="DL419" s="108"/>
      <c r="DM419" s="108"/>
      <c r="DN419" s="108"/>
      <c r="DO419" s="108"/>
      <c r="DP419" s="108"/>
      <c r="DQ419" s="108"/>
      <c r="DR419" s="108"/>
      <c r="DS419" s="108"/>
      <c r="DT419" s="108"/>
      <c r="DU419" s="108"/>
      <c r="DV419" s="108"/>
      <c r="DW419" s="108"/>
      <c r="DX419" s="108"/>
      <c r="DY419" s="108"/>
      <c r="DZ419" s="108"/>
      <c r="EA419" s="108"/>
      <c r="EB419" s="108"/>
      <c r="EC419" s="108"/>
      <c r="ED419" s="108"/>
      <c r="EE419" s="108"/>
      <c r="EF419" s="108"/>
      <c r="EG419" s="108"/>
      <c r="EH419" s="108"/>
      <c r="EI419" s="108"/>
      <c r="EJ419" s="108"/>
      <c r="EK419" s="108"/>
      <c r="EL419" s="108"/>
      <c r="EM419" s="108"/>
      <c r="EN419" s="108"/>
      <c r="EO419" s="108"/>
      <c r="EP419" s="108"/>
      <c r="EQ419" s="108"/>
      <c r="ER419" s="108"/>
      <c r="ES419" s="108"/>
      <c r="ET419" s="108"/>
      <c r="EU419" s="108"/>
      <c r="EV419" s="108"/>
      <c r="EW419" s="108"/>
      <c r="EX419" s="108"/>
      <c r="EY419" s="108"/>
      <c r="EZ419" s="108"/>
      <c r="FA419" s="108"/>
      <c r="FB419" s="108"/>
      <c r="FC419" s="108"/>
      <c r="FD419" s="108"/>
      <c r="FE419" s="108"/>
      <c r="FF419" s="108"/>
      <c r="FG419" s="108"/>
      <c r="FH419" s="108"/>
      <c r="FI419" s="108"/>
      <c r="FJ419" s="108"/>
      <c r="FK419" s="108"/>
      <c r="FL419" s="108"/>
      <c r="FM419" s="108"/>
      <c r="FN419" s="108"/>
      <c r="FO419" s="108"/>
      <c r="FP419" s="108"/>
      <c r="FQ419" s="108"/>
      <c r="FR419" s="108"/>
      <c r="FS419" s="108"/>
      <c r="FT419" s="108"/>
      <c r="FU419" s="108"/>
      <c r="FV419" s="108"/>
      <c r="FW419" s="108"/>
      <c r="FX419" s="108"/>
      <c r="FY419" s="108"/>
      <c r="FZ419" s="108"/>
      <c r="GA419" s="108"/>
      <c r="GB419" s="108"/>
      <c r="GC419" s="108"/>
      <c r="GD419" s="108"/>
      <c r="GE419" s="108"/>
      <c r="GF419" s="108"/>
      <c r="GG419" s="108"/>
      <c r="GH419" s="108"/>
      <c r="GI419" s="108"/>
      <c r="GJ419" s="108"/>
      <c r="GK419" s="108"/>
      <c r="GL419" s="108"/>
      <c r="GM419" s="108"/>
      <c r="GN419" s="108"/>
      <c r="GO419" s="108"/>
      <c r="GP419" s="108"/>
      <c r="GQ419" s="108"/>
      <c r="GR419" s="108"/>
      <c r="GS419" s="108"/>
      <c r="GT419" s="108"/>
      <c r="GU419" s="108"/>
      <c r="GV419" s="108"/>
      <c r="GW419" s="108"/>
      <c r="GX419" s="108"/>
      <c r="GY419" s="108"/>
      <c r="GZ419" s="108"/>
      <c r="HA419" s="108"/>
      <c r="HB419" s="108"/>
      <c r="HC419" s="108"/>
      <c r="HD419" s="108"/>
      <c r="HE419" s="108"/>
      <c r="HF419" s="108"/>
      <c r="HG419" s="108"/>
      <c r="HH419" s="108"/>
      <c r="HI419" s="108"/>
      <c r="HJ419" s="108"/>
      <c r="HK419" s="108"/>
      <c r="HL419" s="108"/>
      <c r="HM419" s="108"/>
      <c r="HN419" s="108"/>
      <c r="HO419" s="108"/>
      <c r="HP419" s="108"/>
      <c r="HQ419" s="108"/>
      <c r="HR419" s="108"/>
      <c r="HS419" s="108"/>
      <c r="HT419" s="108"/>
      <c r="HU419" s="108"/>
      <c r="HV419" s="108"/>
      <c r="HW419" s="108"/>
      <c r="HX419" s="108"/>
      <c r="HY419" s="108"/>
      <c r="HZ419" s="108"/>
      <c r="IA419" s="108"/>
      <c r="IB419" s="108"/>
      <c r="IC419" s="108"/>
      <c r="ID419" s="108"/>
      <c r="IE419" s="108"/>
      <c r="IF419" s="108"/>
      <c r="IG419" s="108"/>
      <c r="IH419" s="108"/>
      <c r="II419" s="108"/>
      <c r="IJ419" s="108"/>
      <c r="IK419" s="108"/>
      <c r="IL419" s="108"/>
      <c r="IM419" s="108"/>
      <c r="IN419" s="108"/>
      <c r="IO419" s="108"/>
      <c r="IP419" s="108"/>
      <c r="IQ419" s="108"/>
      <c r="IR419" s="108"/>
      <c r="IS419" s="108"/>
      <c r="IT419" s="108"/>
      <c r="IU419" s="108"/>
      <c r="IV419" s="108"/>
      <c r="IW419" s="108"/>
      <c r="IX419" s="108"/>
      <c r="IY419" s="108"/>
      <c r="IZ419" s="108"/>
      <c r="JA419" s="108"/>
      <c r="JB419" s="108"/>
      <c r="JC419" s="108"/>
      <c r="JD419" s="108"/>
      <c r="JE419" s="108"/>
      <c r="JF419" s="108"/>
      <c r="JG419" s="108"/>
      <c r="JH419" s="108"/>
      <c r="JI419" s="108"/>
      <c r="JJ419" s="108"/>
      <c r="JK419" s="108"/>
      <c r="JL419" s="108"/>
      <c r="JM419" s="108"/>
      <c r="JN419" s="108"/>
      <c r="JO419" s="108"/>
      <c r="JP419" s="108"/>
      <c r="JQ419" s="108"/>
      <c r="JR419" s="108"/>
      <c r="JS419" s="108"/>
      <c r="JT419" s="108"/>
      <c r="JU419" s="108"/>
      <c r="JV419" s="108"/>
      <c r="JW419" s="108"/>
      <c r="JX419" s="108"/>
      <c r="JY419" s="108"/>
      <c r="JZ419" s="108"/>
      <c r="KA419" s="108"/>
      <c r="KB419" s="108"/>
      <c r="KC419" s="108"/>
      <c r="KD419" s="108"/>
      <c r="KE419" s="108"/>
      <c r="KF419" s="108"/>
      <c r="KG419" s="108"/>
      <c r="KH419" s="108"/>
      <c r="KI419" s="108"/>
      <c r="KJ419" s="108"/>
      <c r="KK419" s="108"/>
      <c r="KL419" s="108"/>
      <c r="KM419" s="108"/>
      <c r="KN419" s="108"/>
      <c r="KO419" s="108"/>
      <c r="KP419" s="108"/>
      <c r="KQ419" s="108"/>
      <c r="KR419" s="108"/>
      <c r="KS419" s="108"/>
      <c r="KT419" s="108"/>
      <c r="KU419" s="108"/>
      <c r="KV419" s="108"/>
      <c r="KW419" s="108"/>
      <c r="KX419" s="108"/>
      <c r="KY419" s="108"/>
      <c r="KZ419" s="108"/>
      <c r="LA419" s="108"/>
      <c r="LB419" s="108"/>
      <c r="LC419" s="108"/>
      <c r="LD419" s="108"/>
      <c r="LE419" s="108"/>
      <c r="LF419" s="108"/>
      <c r="LG419" s="108"/>
      <c r="LH419" s="108"/>
      <c r="LI419" s="108"/>
      <c r="LJ419" s="108"/>
      <c r="LK419" s="108"/>
      <c r="LL419" s="108"/>
      <c r="LM419" s="108"/>
      <c r="LN419" s="108"/>
      <c r="LO419" s="108"/>
      <c r="LP419" s="108"/>
      <c r="LQ419" s="108"/>
      <c r="LR419" s="108"/>
      <c r="LS419" s="108"/>
      <c r="LT419" s="108"/>
      <c r="LU419" s="108"/>
      <c r="LV419" s="108"/>
      <c r="LW419" s="108"/>
      <c r="LX419" s="108"/>
      <c r="LY419" s="108"/>
      <c r="LZ419" s="108"/>
      <c r="MA419" s="108"/>
      <c r="MB419" s="108"/>
      <c r="MC419" s="108"/>
      <c r="MD419" s="108"/>
      <c r="ME419" s="108"/>
      <c r="MF419" s="108"/>
      <c r="MG419" s="108"/>
      <c r="MH419" s="108"/>
      <c r="MI419" s="108"/>
      <c r="MJ419" s="108"/>
      <c r="MK419" s="108"/>
      <c r="ML419" s="108"/>
      <c r="MM419" s="108"/>
      <c r="MN419" s="108"/>
      <c r="MO419" s="108"/>
      <c r="MP419" s="108"/>
      <c r="MQ419" s="108"/>
      <c r="MR419" s="108"/>
      <c r="MS419" s="108"/>
      <c r="MT419" s="108"/>
      <c r="MU419" s="108"/>
      <c r="MV419" s="108"/>
      <c r="MW419" s="108"/>
      <c r="MX419" s="108"/>
      <c r="MY419" s="108"/>
      <c r="MZ419" s="108"/>
      <c r="NA419" s="108"/>
      <c r="NB419" s="108"/>
      <c r="NC419" s="108"/>
      <c r="ND419" s="108"/>
      <c r="NE419" s="108"/>
      <c r="NF419" s="108"/>
      <c r="NG419" s="108"/>
      <c r="NH419" s="108"/>
      <c r="NI419" s="108"/>
      <c r="NJ419" s="108"/>
      <c r="NK419" s="108"/>
      <c r="NL419" s="108"/>
      <c r="NM419" s="108"/>
      <c r="NN419" s="108"/>
      <c r="NO419" s="108"/>
      <c r="NP419" s="108"/>
      <c r="NQ419" s="108"/>
      <c r="NR419" s="108"/>
      <c r="NS419" s="108"/>
      <c r="NT419" s="108"/>
      <c r="NU419" s="108"/>
    </row>
    <row r="420" spans="1:385" s="176" customFormat="1" hidden="1" outlineLevel="1">
      <c r="A420" s="372"/>
      <c r="B420" s="238"/>
      <c r="C420" s="162" t="s">
        <v>806</v>
      </c>
      <c r="D420" s="170" t="s">
        <v>799</v>
      </c>
      <c r="E420" s="163" t="s">
        <v>183</v>
      </c>
      <c r="F420" s="164" t="s">
        <v>296</v>
      </c>
      <c r="G420" s="177"/>
      <c r="H420" s="177"/>
      <c r="I420" s="178"/>
      <c r="J420" s="178"/>
      <c r="K420" s="166" t="s">
        <v>57</v>
      </c>
      <c r="L420" s="163">
        <v>6</v>
      </c>
      <c r="M420" s="267"/>
      <c r="N420" s="267"/>
      <c r="O420" s="267"/>
      <c r="P420" s="267"/>
      <c r="Q420" s="179"/>
      <c r="R420" s="179"/>
      <c r="S420" s="125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08"/>
      <c r="AD420" s="108"/>
      <c r="AE420" s="108"/>
      <c r="AF420" s="108"/>
      <c r="AG420" s="108"/>
      <c r="AH420" s="108"/>
      <c r="AI420" s="108"/>
      <c r="AJ420" s="108"/>
      <c r="AK420" s="108"/>
      <c r="AL420" s="108"/>
      <c r="AM420" s="108"/>
      <c r="AN420" s="108"/>
      <c r="AO420" s="108"/>
      <c r="AP420" s="108"/>
      <c r="AQ420" s="108"/>
      <c r="AR420" s="108"/>
      <c r="AS420" s="108"/>
      <c r="AT420" s="108"/>
      <c r="AU420" s="108"/>
      <c r="AV420" s="108"/>
      <c r="AW420" s="108"/>
      <c r="AX420" s="108"/>
      <c r="AY420" s="108"/>
      <c r="AZ420" s="108"/>
      <c r="BA420" s="108"/>
      <c r="BB420" s="108"/>
      <c r="BC420" s="108"/>
      <c r="BD420" s="108"/>
      <c r="BE420" s="108"/>
      <c r="BF420" s="108"/>
      <c r="BG420" s="108"/>
      <c r="BH420" s="108"/>
      <c r="BI420" s="108"/>
      <c r="BJ420" s="108"/>
      <c r="BK420" s="108"/>
      <c r="BL420" s="108"/>
      <c r="BM420" s="108"/>
      <c r="BN420" s="108"/>
      <c r="BO420" s="108"/>
      <c r="BP420" s="108"/>
      <c r="BQ420" s="108"/>
      <c r="BR420" s="108"/>
      <c r="BS420" s="108"/>
      <c r="BT420" s="108"/>
      <c r="BU420" s="108"/>
      <c r="BV420" s="108"/>
      <c r="BW420" s="108"/>
      <c r="BX420" s="108"/>
      <c r="BY420" s="108"/>
      <c r="BZ420" s="108"/>
      <c r="CA420" s="108"/>
      <c r="CB420" s="108"/>
      <c r="CC420" s="108"/>
      <c r="CD420" s="108"/>
      <c r="CE420" s="108"/>
      <c r="CF420" s="108"/>
      <c r="CG420" s="108"/>
      <c r="CH420" s="108"/>
      <c r="CI420" s="108"/>
      <c r="CJ420" s="108"/>
      <c r="CK420" s="108"/>
      <c r="CL420" s="108"/>
      <c r="CM420" s="108"/>
      <c r="CN420" s="108"/>
      <c r="CO420" s="108"/>
      <c r="CP420" s="108"/>
      <c r="CQ420" s="108"/>
      <c r="CR420" s="108"/>
      <c r="CS420" s="108"/>
      <c r="CT420" s="108"/>
      <c r="CU420" s="108"/>
      <c r="CV420" s="108"/>
      <c r="CW420" s="108"/>
      <c r="CX420" s="108"/>
      <c r="CY420" s="108"/>
      <c r="CZ420" s="108"/>
      <c r="DA420" s="108"/>
      <c r="DB420" s="108"/>
      <c r="DC420" s="108"/>
      <c r="DD420" s="108"/>
      <c r="DE420" s="108"/>
      <c r="DF420" s="108"/>
      <c r="DG420" s="108"/>
      <c r="DH420" s="108"/>
      <c r="DI420" s="108"/>
      <c r="DJ420" s="108"/>
      <c r="DK420" s="108"/>
      <c r="DL420" s="108"/>
      <c r="DM420" s="108"/>
      <c r="DN420" s="108"/>
      <c r="DO420" s="108"/>
      <c r="DP420" s="108"/>
      <c r="DQ420" s="108"/>
      <c r="DR420" s="108"/>
      <c r="DS420" s="108"/>
      <c r="DT420" s="108"/>
      <c r="DU420" s="108"/>
      <c r="DV420" s="108"/>
      <c r="DW420" s="108"/>
      <c r="DX420" s="108"/>
      <c r="DY420" s="108"/>
      <c r="DZ420" s="108"/>
      <c r="EA420" s="108"/>
      <c r="EB420" s="108"/>
      <c r="EC420" s="108"/>
      <c r="ED420" s="108"/>
      <c r="EE420" s="108"/>
      <c r="EF420" s="108"/>
      <c r="EG420" s="108"/>
      <c r="EH420" s="108"/>
      <c r="EI420" s="108"/>
      <c r="EJ420" s="108"/>
      <c r="EK420" s="108"/>
      <c r="EL420" s="108"/>
      <c r="EM420" s="108"/>
      <c r="EN420" s="108"/>
      <c r="EO420" s="108"/>
      <c r="EP420" s="108"/>
      <c r="EQ420" s="108"/>
      <c r="ER420" s="108"/>
      <c r="ES420" s="108"/>
      <c r="ET420" s="108"/>
      <c r="EU420" s="108"/>
      <c r="EV420" s="108"/>
      <c r="EW420" s="108"/>
      <c r="EX420" s="108"/>
      <c r="EY420" s="108"/>
      <c r="EZ420" s="108"/>
      <c r="FA420" s="108"/>
      <c r="FB420" s="108"/>
      <c r="FC420" s="108"/>
      <c r="FD420" s="108"/>
      <c r="FE420" s="108"/>
      <c r="FF420" s="108"/>
      <c r="FG420" s="108"/>
      <c r="FH420" s="108"/>
      <c r="FI420" s="108"/>
      <c r="FJ420" s="108"/>
      <c r="FK420" s="108"/>
      <c r="FL420" s="108"/>
      <c r="FM420" s="108"/>
      <c r="FN420" s="108"/>
      <c r="FO420" s="108"/>
      <c r="FP420" s="108"/>
      <c r="FQ420" s="108"/>
      <c r="FR420" s="108"/>
      <c r="FS420" s="108"/>
      <c r="FT420" s="108"/>
      <c r="FU420" s="108"/>
      <c r="FV420" s="108"/>
      <c r="FW420" s="108"/>
      <c r="FX420" s="108"/>
      <c r="FY420" s="108"/>
      <c r="FZ420" s="108"/>
      <c r="GA420" s="108"/>
      <c r="GB420" s="108"/>
      <c r="GC420" s="108"/>
      <c r="GD420" s="108"/>
      <c r="GE420" s="108"/>
      <c r="GF420" s="108"/>
      <c r="GG420" s="108"/>
      <c r="GH420" s="108"/>
      <c r="GI420" s="108"/>
      <c r="GJ420" s="108"/>
      <c r="GK420" s="108"/>
      <c r="GL420" s="108"/>
      <c r="GM420" s="108"/>
      <c r="GN420" s="108"/>
      <c r="GO420" s="108"/>
      <c r="GP420" s="108"/>
      <c r="GQ420" s="108"/>
      <c r="GR420" s="108"/>
      <c r="GS420" s="108"/>
      <c r="GT420" s="108"/>
      <c r="GU420" s="108"/>
      <c r="GV420" s="108"/>
      <c r="GW420" s="108"/>
      <c r="GX420" s="108"/>
      <c r="GY420" s="108"/>
      <c r="GZ420" s="108"/>
      <c r="HA420" s="108"/>
      <c r="HB420" s="108"/>
      <c r="HC420" s="108"/>
      <c r="HD420" s="108"/>
      <c r="HE420" s="108"/>
      <c r="HF420" s="108"/>
      <c r="HG420" s="108"/>
      <c r="HH420" s="108"/>
      <c r="HI420" s="108"/>
      <c r="HJ420" s="108"/>
      <c r="HK420" s="108"/>
      <c r="HL420" s="108"/>
      <c r="HM420" s="108"/>
      <c r="HN420" s="108"/>
      <c r="HO420" s="108"/>
      <c r="HP420" s="108"/>
      <c r="HQ420" s="108"/>
      <c r="HR420" s="108"/>
      <c r="HS420" s="108"/>
      <c r="HT420" s="108"/>
      <c r="HU420" s="108"/>
      <c r="HV420" s="108"/>
      <c r="HW420" s="108"/>
      <c r="HX420" s="108"/>
      <c r="HY420" s="108"/>
      <c r="HZ420" s="108"/>
      <c r="IA420" s="108"/>
      <c r="IB420" s="108"/>
      <c r="IC420" s="108"/>
      <c r="ID420" s="108"/>
      <c r="IE420" s="108"/>
      <c r="IF420" s="108"/>
      <c r="IG420" s="108"/>
      <c r="IH420" s="108"/>
      <c r="II420" s="108"/>
      <c r="IJ420" s="108"/>
      <c r="IK420" s="108"/>
      <c r="IL420" s="108"/>
      <c r="IM420" s="108"/>
      <c r="IN420" s="108"/>
      <c r="IO420" s="108"/>
      <c r="IP420" s="108"/>
      <c r="IQ420" s="108"/>
      <c r="IR420" s="108"/>
      <c r="IS420" s="108"/>
      <c r="IT420" s="108"/>
      <c r="IU420" s="108"/>
      <c r="IV420" s="108"/>
      <c r="IW420" s="108"/>
      <c r="IX420" s="108"/>
      <c r="IY420" s="108"/>
      <c r="IZ420" s="108"/>
      <c r="JA420" s="108"/>
      <c r="JB420" s="108"/>
      <c r="JC420" s="108"/>
      <c r="JD420" s="108"/>
      <c r="JE420" s="108"/>
      <c r="JF420" s="108"/>
      <c r="JG420" s="108"/>
      <c r="JH420" s="108"/>
      <c r="JI420" s="108"/>
      <c r="JJ420" s="108"/>
      <c r="JK420" s="108"/>
      <c r="JL420" s="108"/>
      <c r="JM420" s="108"/>
      <c r="JN420" s="108"/>
      <c r="JO420" s="108"/>
      <c r="JP420" s="108"/>
      <c r="JQ420" s="108"/>
      <c r="JR420" s="108"/>
      <c r="JS420" s="108"/>
      <c r="JT420" s="108"/>
      <c r="JU420" s="108"/>
      <c r="JV420" s="108"/>
      <c r="JW420" s="108"/>
      <c r="JX420" s="108"/>
      <c r="JY420" s="108"/>
      <c r="JZ420" s="108"/>
      <c r="KA420" s="108"/>
      <c r="KB420" s="108"/>
      <c r="KC420" s="108"/>
      <c r="KD420" s="108"/>
      <c r="KE420" s="108"/>
      <c r="KF420" s="108"/>
      <c r="KG420" s="108"/>
      <c r="KH420" s="108"/>
      <c r="KI420" s="108"/>
      <c r="KJ420" s="108"/>
      <c r="KK420" s="108"/>
      <c r="KL420" s="108"/>
      <c r="KM420" s="108"/>
      <c r="KN420" s="108"/>
      <c r="KO420" s="108"/>
      <c r="KP420" s="108"/>
      <c r="KQ420" s="108"/>
      <c r="KR420" s="108"/>
      <c r="KS420" s="108"/>
      <c r="KT420" s="108"/>
      <c r="KU420" s="108"/>
      <c r="KV420" s="108"/>
      <c r="KW420" s="108"/>
      <c r="KX420" s="108"/>
      <c r="KY420" s="108"/>
      <c r="KZ420" s="108"/>
      <c r="LA420" s="108"/>
      <c r="LB420" s="108"/>
      <c r="LC420" s="108"/>
      <c r="LD420" s="108"/>
      <c r="LE420" s="108"/>
      <c r="LF420" s="108"/>
      <c r="LG420" s="108"/>
      <c r="LH420" s="108"/>
      <c r="LI420" s="108"/>
      <c r="LJ420" s="108"/>
      <c r="LK420" s="108"/>
      <c r="LL420" s="108"/>
      <c r="LM420" s="108"/>
      <c r="LN420" s="108"/>
      <c r="LO420" s="108"/>
      <c r="LP420" s="108"/>
      <c r="LQ420" s="108"/>
      <c r="LR420" s="108"/>
      <c r="LS420" s="108"/>
      <c r="LT420" s="108"/>
      <c r="LU420" s="108"/>
      <c r="LV420" s="108"/>
      <c r="LW420" s="108"/>
      <c r="LX420" s="108"/>
      <c r="LY420" s="108"/>
      <c r="LZ420" s="108"/>
      <c r="MA420" s="108"/>
      <c r="MB420" s="108"/>
      <c r="MC420" s="108"/>
      <c r="MD420" s="108"/>
      <c r="ME420" s="108"/>
      <c r="MF420" s="108"/>
      <c r="MG420" s="108"/>
      <c r="MH420" s="108"/>
      <c r="MI420" s="108"/>
      <c r="MJ420" s="108"/>
      <c r="MK420" s="108"/>
      <c r="ML420" s="108"/>
      <c r="MM420" s="108"/>
      <c r="MN420" s="108"/>
      <c r="MO420" s="108"/>
      <c r="MP420" s="108"/>
      <c r="MQ420" s="108"/>
      <c r="MR420" s="108"/>
      <c r="MS420" s="108"/>
      <c r="MT420" s="108"/>
      <c r="MU420" s="108"/>
      <c r="MV420" s="108"/>
      <c r="MW420" s="108"/>
      <c r="MX420" s="108"/>
      <c r="MY420" s="108"/>
      <c r="MZ420" s="108"/>
      <c r="NA420" s="108"/>
      <c r="NB420" s="108"/>
      <c r="NC420" s="108"/>
      <c r="ND420" s="108"/>
      <c r="NE420" s="108"/>
      <c r="NF420" s="108"/>
      <c r="NG420" s="108"/>
      <c r="NH420" s="108"/>
      <c r="NI420" s="108"/>
      <c r="NJ420" s="108"/>
      <c r="NK420" s="108"/>
      <c r="NL420" s="108"/>
      <c r="NM420" s="108"/>
      <c r="NN420" s="108"/>
      <c r="NO420" s="108"/>
      <c r="NP420" s="108"/>
      <c r="NQ420" s="108"/>
      <c r="NR420" s="108"/>
      <c r="NS420" s="108"/>
      <c r="NT420" s="108"/>
      <c r="NU420" s="108"/>
    </row>
    <row r="421" spans="1:385" s="176" customFormat="1" hidden="1" outlineLevel="1">
      <c r="A421" s="372"/>
      <c r="B421" s="238"/>
      <c r="C421" s="162" t="s">
        <v>171</v>
      </c>
      <c r="D421" s="170" t="s">
        <v>799</v>
      </c>
      <c r="E421" s="163" t="s">
        <v>170</v>
      </c>
      <c r="F421" s="164" t="s">
        <v>296</v>
      </c>
      <c r="G421" s="177"/>
      <c r="H421" s="177"/>
      <c r="I421" s="178"/>
      <c r="J421" s="178"/>
      <c r="K421" s="166" t="s">
        <v>57</v>
      </c>
      <c r="L421" s="163">
        <v>4</v>
      </c>
      <c r="M421" s="267"/>
      <c r="N421" s="267"/>
      <c r="O421" s="267"/>
      <c r="P421" s="267"/>
      <c r="Q421" s="179"/>
      <c r="R421" s="179"/>
      <c r="S421" s="125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08"/>
      <c r="AD421" s="108"/>
      <c r="AE421" s="108"/>
      <c r="AF421" s="108"/>
      <c r="AG421" s="108"/>
      <c r="AH421" s="108"/>
      <c r="AI421" s="108"/>
      <c r="AJ421" s="108"/>
      <c r="AK421" s="108"/>
      <c r="AL421" s="108"/>
      <c r="AM421" s="108"/>
      <c r="AN421" s="108"/>
      <c r="AO421" s="108"/>
      <c r="AP421" s="108"/>
      <c r="AQ421" s="108"/>
      <c r="AR421" s="108"/>
      <c r="AS421" s="108"/>
      <c r="AT421" s="108"/>
      <c r="AU421" s="108"/>
      <c r="AV421" s="108"/>
      <c r="AW421" s="108"/>
      <c r="AX421" s="108"/>
      <c r="AY421" s="108"/>
      <c r="AZ421" s="108"/>
      <c r="BA421" s="108"/>
      <c r="BB421" s="108"/>
      <c r="BC421" s="108"/>
      <c r="BD421" s="108"/>
      <c r="BE421" s="108"/>
      <c r="BF421" s="108"/>
      <c r="BG421" s="108"/>
      <c r="BH421" s="108"/>
      <c r="BI421" s="108"/>
      <c r="BJ421" s="108"/>
      <c r="BK421" s="108"/>
      <c r="BL421" s="108"/>
      <c r="BM421" s="108"/>
      <c r="BN421" s="108"/>
      <c r="BO421" s="108"/>
      <c r="BP421" s="108"/>
      <c r="BQ421" s="108"/>
      <c r="BR421" s="108"/>
      <c r="BS421" s="108"/>
      <c r="BT421" s="108"/>
      <c r="BU421" s="108"/>
      <c r="BV421" s="108"/>
      <c r="BW421" s="108"/>
      <c r="BX421" s="108"/>
      <c r="BY421" s="108"/>
      <c r="BZ421" s="108"/>
      <c r="CA421" s="108"/>
      <c r="CB421" s="108"/>
      <c r="CC421" s="108"/>
      <c r="CD421" s="108"/>
      <c r="CE421" s="108"/>
      <c r="CF421" s="108"/>
      <c r="CG421" s="108"/>
      <c r="CH421" s="108"/>
      <c r="CI421" s="108"/>
      <c r="CJ421" s="108"/>
      <c r="CK421" s="108"/>
      <c r="CL421" s="108"/>
      <c r="CM421" s="108"/>
      <c r="CN421" s="108"/>
      <c r="CO421" s="108"/>
      <c r="CP421" s="108"/>
      <c r="CQ421" s="108"/>
      <c r="CR421" s="108"/>
      <c r="CS421" s="108"/>
      <c r="CT421" s="108"/>
      <c r="CU421" s="108"/>
      <c r="CV421" s="108"/>
      <c r="CW421" s="108"/>
      <c r="CX421" s="108"/>
      <c r="CY421" s="108"/>
      <c r="CZ421" s="108"/>
      <c r="DA421" s="108"/>
      <c r="DB421" s="108"/>
      <c r="DC421" s="108"/>
      <c r="DD421" s="108"/>
      <c r="DE421" s="108"/>
      <c r="DF421" s="108"/>
      <c r="DG421" s="108"/>
      <c r="DH421" s="108"/>
      <c r="DI421" s="108"/>
      <c r="DJ421" s="108"/>
      <c r="DK421" s="108"/>
      <c r="DL421" s="108"/>
      <c r="DM421" s="108"/>
      <c r="DN421" s="108"/>
      <c r="DO421" s="108"/>
      <c r="DP421" s="108"/>
      <c r="DQ421" s="108"/>
      <c r="DR421" s="108"/>
      <c r="DS421" s="108"/>
      <c r="DT421" s="108"/>
      <c r="DU421" s="108"/>
      <c r="DV421" s="108"/>
      <c r="DW421" s="108"/>
      <c r="DX421" s="108"/>
      <c r="DY421" s="108"/>
      <c r="DZ421" s="108"/>
      <c r="EA421" s="108"/>
      <c r="EB421" s="108"/>
      <c r="EC421" s="108"/>
      <c r="ED421" s="108"/>
      <c r="EE421" s="108"/>
      <c r="EF421" s="108"/>
      <c r="EG421" s="108"/>
      <c r="EH421" s="108"/>
      <c r="EI421" s="108"/>
      <c r="EJ421" s="108"/>
      <c r="EK421" s="108"/>
      <c r="EL421" s="108"/>
      <c r="EM421" s="108"/>
      <c r="EN421" s="108"/>
      <c r="EO421" s="108"/>
      <c r="EP421" s="108"/>
      <c r="EQ421" s="108"/>
      <c r="ER421" s="108"/>
      <c r="ES421" s="108"/>
      <c r="ET421" s="108"/>
      <c r="EU421" s="108"/>
      <c r="EV421" s="108"/>
      <c r="EW421" s="108"/>
      <c r="EX421" s="108"/>
      <c r="EY421" s="108"/>
      <c r="EZ421" s="108"/>
      <c r="FA421" s="108"/>
      <c r="FB421" s="108"/>
      <c r="FC421" s="108"/>
      <c r="FD421" s="108"/>
      <c r="FE421" s="108"/>
      <c r="FF421" s="108"/>
      <c r="FG421" s="108"/>
      <c r="FH421" s="108"/>
      <c r="FI421" s="108"/>
      <c r="FJ421" s="108"/>
      <c r="FK421" s="108"/>
      <c r="FL421" s="108"/>
      <c r="FM421" s="108"/>
      <c r="FN421" s="108"/>
      <c r="FO421" s="108"/>
      <c r="FP421" s="108"/>
      <c r="FQ421" s="108"/>
      <c r="FR421" s="108"/>
      <c r="FS421" s="108"/>
      <c r="FT421" s="108"/>
      <c r="FU421" s="108"/>
      <c r="FV421" s="108"/>
      <c r="FW421" s="108"/>
      <c r="FX421" s="108"/>
      <c r="FY421" s="108"/>
      <c r="FZ421" s="108"/>
      <c r="GA421" s="108"/>
      <c r="GB421" s="108"/>
      <c r="GC421" s="108"/>
      <c r="GD421" s="108"/>
      <c r="GE421" s="108"/>
      <c r="GF421" s="108"/>
      <c r="GG421" s="108"/>
      <c r="GH421" s="108"/>
      <c r="GI421" s="108"/>
      <c r="GJ421" s="108"/>
      <c r="GK421" s="108"/>
      <c r="GL421" s="108"/>
      <c r="GM421" s="108"/>
      <c r="GN421" s="108"/>
      <c r="GO421" s="108"/>
      <c r="GP421" s="108"/>
      <c r="GQ421" s="108"/>
      <c r="GR421" s="108"/>
      <c r="GS421" s="108"/>
      <c r="GT421" s="108"/>
      <c r="GU421" s="108"/>
      <c r="GV421" s="108"/>
      <c r="GW421" s="108"/>
      <c r="GX421" s="108"/>
      <c r="GY421" s="108"/>
      <c r="GZ421" s="108"/>
      <c r="HA421" s="108"/>
      <c r="HB421" s="108"/>
      <c r="HC421" s="108"/>
      <c r="HD421" s="108"/>
      <c r="HE421" s="108"/>
      <c r="HF421" s="108"/>
      <c r="HG421" s="108"/>
      <c r="HH421" s="108"/>
      <c r="HI421" s="108"/>
      <c r="HJ421" s="108"/>
      <c r="HK421" s="108"/>
      <c r="HL421" s="108"/>
      <c r="HM421" s="108"/>
      <c r="HN421" s="108"/>
      <c r="HO421" s="108"/>
      <c r="HP421" s="108"/>
      <c r="HQ421" s="108"/>
      <c r="HR421" s="108"/>
      <c r="HS421" s="108"/>
      <c r="HT421" s="108"/>
      <c r="HU421" s="108"/>
      <c r="HV421" s="108"/>
      <c r="HW421" s="108"/>
      <c r="HX421" s="108"/>
      <c r="HY421" s="108"/>
      <c r="HZ421" s="108"/>
      <c r="IA421" s="108"/>
      <c r="IB421" s="108"/>
      <c r="IC421" s="108"/>
      <c r="ID421" s="108"/>
      <c r="IE421" s="108"/>
      <c r="IF421" s="108"/>
      <c r="IG421" s="108"/>
      <c r="IH421" s="108"/>
      <c r="II421" s="108"/>
      <c r="IJ421" s="108"/>
      <c r="IK421" s="108"/>
      <c r="IL421" s="108"/>
      <c r="IM421" s="108"/>
      <c r="IN421" s="108"/>
      <c r="IO421" s="108"/>
      <c r="IP421" s="108"/>
      <c r="IQ421" s="108"/>
      <c r="IR421" s="108"/>
      <c r="IS421" s="108"/>
      <c r="IT421" s="108"/>
      <c r="IU421" s="108"/>
      <c r="IV421" s="108"/>
      <c r="IW421" s="108"/>
      <c r="IX421" s="108"/>
      <c r="IY421" s="108"/>
      <c r="IZ421" s="108"/>
      <c r="JA421" s="108"/>
      <c r="JB421" s="108"/>
      <c r="JC421" s="108"/>
      <c r="JD421" s="108"/>
      <c r="JE421" s="108"/>
      <c r="JF421" s="108"/>
      <c r="JG421" s="108"/>
      <c r="JH421" s="108"/>
      <c r="JI421" s="108"/>
      <c r="JJ421" s="108"/>
      <c r="JK421" s="108"/>
      <c r="JL421" s="108"/>
      <c r="JM421" s="108"/>
      <c r="JN421" s="108"/>
      <c r="JO421" s="108"/>
      <c r="JP421" s="108"/>
      <c r="JQ421" s="108"/>
      <c r="JR421" s="108"/>
      <c r="JS421" s="108"/>
      <c r="JT421" s="108"/>
      <c r="JU421" s="108"/>
      <c r="JV421" s="108"/>
      <c r="JW421" s="108"/>
      <c r="JX421" s="108"/>
      <c r="JY421" s="108"/>
      <c r="JZ421" s="108"/>
      <c r="KA421" s="108"/>
      <c r="KB421" s="108"/>
      <c r="KC421" s="108"/>
      <c r="KD421" s="108"/>
      <c r="KE421" s="108"/>
      <c r="KF421" s="108"/>
      <c r="KG421" s="108"/>
      <c r="KH421" s="108"/>
      <c r="KI421" s="108"/>
      <c r="KJ421" s="108"/>
      <c r="KK421" s="108"/>
      <c r="KL421" s="108"/>
      <c r="KM421" s="108"/>
      <c r="KN421" s="108"/>
      <c r="KO421" s="108"/>
      <c r="KP421" s="108"/>
      <c r="KQ421" s="108"/>
      <c r="KR421" s="108"/>
      <c r="KS421" s="108"/>
      <c r="KT421" s="108"/>
      <c r="KU421" s="108"/>
      <c r="KV421" s="108"/>
      <c r="KW421" s="108"/>
      <c r="KX421" s="108"/>
      <c r="KY421" s="108"/>
      <c r="KZ421" s="108"/>
      <c r="LA421" s="108"/>
      <c r="LB421" s="108"/>
      <c r="LC421" s="108"/>
      <c r="LD421" s="108"/>
      <c r="LE421" s="108"/>
      <c r="LF421" s="108"/>
      <c r="LG421" s="108"/>
      <c r="LH421" s="108"/>
      <c r="LI421" s="108"/>
      <c r="LJ421" s="108"/>
      <c r="LK421" s="108"/>
      <c r="LL421" s="108"/>
      <c r="LM421" s="108"/>
      <c r="LN421" s="108"/>
      <c r="LO421" s="108"/>
      <c r="LP421" s="108"/>
      <c r="LQ421" s="108"/>
      <c r="LR421" s="108"/>
      <c r="LS421" s="108"/>
      <c r="LT421" s="108"/>
      <c r="LU421" s="108"/>
      <c r="LV421" s="108"/>
      <c r="LW421" s="108"/>
      <c r="LX421" s="108"/>
      <c r="LY421" s="108"/>
      <c r="LZ421" s="108"/>
      <c r="MA421" s="108"/>
      <c r="MB421" s="108"/>
      <c r="MC421" s="108"/>
      <c r="MD421" s="108"/>
      <c r="ME421" s="108"/>
      <c r="MF421" s="108"/>
      <c r="MG421" s="108"/>
      <c r="MH421" s="108"/>
      <c r="MI421" s="108"/>
      <c r="MJ421" s="108"/>
      <c r="MK421" s="108"/>
      <c r="ML421" s="108"/>
      <c r="MM421" s="108"/>
      <c r="MN421" s="108"/>
      <c r="MO421" s="108"/>
      <c r="MP421" s="108"/>
      <c r="MQ421" s="108"/>
      <c r="MR421" s="108"/>
      <c r="MS421" s="108"/>
      <c r="MT421" s="108"/>
      <c r="MU421" s="108"/>
      <c r="MV421" s="108"/>
      <c r="MW421" s="108"/>
      <c r="MX421" s="108"/>
      <c r="MY421" s="108"/>
      <c r="MZ421" s="108"/>
      <c r="NA421" s="108"/>
      <c r="NB421" s="108"/>
      <c r="NC421" s="108"/>
      <c r="ND421" s="108"/>
      <c r="NE421" s="108"/>
      <c r="NF421" s="108"/>
      <c r="NG421" s="108"/>
      <c r="NH421" s="108"/>
      <c r="NI421" s="108"/>
      <c r="NJ421" s="108"/>
      <c r="NK421" s="108"/>
      <c r="NL421" s="108"/>
      <c r="NM421" s="108"/>
      <c r="NN421" s="108"/>
      <c r="NO421" s="108"/>
      <c r="NP421" s="108"/>
      <c r="NQ421" s="108"/>
      <c r="NR421" s="108"/>
      <c r="NS421" s="108"/>
      <c r="NT421" s="108"/>
      <c r="NU421" s="108"/>
    </row>
    <row r="422" spans="1:385" s="176" customFormat="1" hidden="1" outlineLevel="1">
      <c r="A422" s="372"/>
      <c r="B422" s="238"/>
      <c r="C422" s="162" t="s">
        <v>262</v>
      </c>
      <c r="D422" s="170" t="s">
        <v>799</v>
      </c>
      <c r="E422" s="163"/>
      <c r="F422" s="164"/>
      <c r="G422" s="177"/>
      <c r="H422" s="177"/>
      <c r="I422" s="178"/>
      <c r="J422" s="178"/>
      <c r="K422" s="166"/>
      <c r="L422" s="163"/>
      <c r="M422" s="267"/>
      <c r="N422" s="267"/>
      <c r="O422" s="267"/>
      <c r="P422" s="267"/>
      <c r="Q422" s="179"/>
      <c r="R422" s="179"/>
      <c r="S422" s="125"/>
      <c r="T422" s="108"/>
      <c r="U422" s="108"/>
      <c r="V422" s="108"/>
      <c r="W422" s="108"/>
      <c r="X422" s="108"/>
      <c r="Y422" s="108"/>
      <c r="Z422" s="108"/>
      <c r="AA422" s="108"/>
      <c r="AB422" s="108"/>
      <c r="AC422" s="108"/>
      <c r="AD422" s="108"/>
      <c r="AE422" s="108"/>
      <c r="AF422" s="108"/>
      <c r="AG422" s="108"/>
      <c r="AH422" s="108"/>
      <c r="AI422" s="108"/>
      <c r="AJ422" s="108"/>
      <c r="AK422" s="108"/>
      <c r="AL422" s="108"/>
      <c r="AM422" s="108"/>
      <c r="AN422" s="108"/>
      <c r="AO422" s="108"/>
      <c r="AP422" s="108"/>
      <c r="AQ422" s="108"/>
      <c r="AR422" s="108"/>
      <c r="AS422" s="108"/>
      <c r="AT422" s="108"/>
      <c r="AU422" s="108"/>
      <c r="AV422" s="108"/>
      <c r="AW422" s="108"/>
      <c r="AX422" s="108"/>
      <c r="AY422" s="108"/>
      <c r="AZ422" s="108"/>
      <c r="BA422" s="108"/>
      <c r="BB422" s="108"/>
      <c r="BC422" s="108"/>
      <c r="BD422" s="108"/>
      <c r="BE422" s="108"/>
      <c r="BF422" s="108"/>
      <c r="BG422" s="108"/>
      <c r="BH422" s="108"/>
      <c r="BI422" s="108"/>
      <c r="BJ422" s="108"/>
      <c r="BK422" s="108"/>
      <c r="BL422" s="108"/>
      <c r="BM422" s="108"/>
      <c r="BN422" s="108"/>
      <c r="BO422" s="108"/>
      <c r="BP422" s="108"/>
      <c r="BQ422" s="108"/>
      <c r="BR422" s="108"/>
      <c r="BS422" s="108"/>
      <c r="BT422" s="108"/>
      <c r="BU422" s="108"/>
      <c r="BV422" s="108"/>
      <c r="BW422" s="108"/>
      <c r="BX422" s="108"/>
      <c r="BY422" s="108"/>
      <c r="BZ422" s="108"/>
      <c r="CA422" s="108"/>
      <c r="CB422" s="108"/>
      <c r="CC422" s="108"/>
      <c r="CD422" s="108"/>
      <c r="CE422" s="108"/>
      <c r="CF422" s="108"/>
      <c r="CG422" s="108"/>
      <c r="CH422" s="108"/>
      <c r="CI422" s="108"/>
      <c r="CJ422" s="108"/>
      <c r="CK422" s="108"/>
      <c r="CL422" s="108"/>
      <c r="CM422" s="108"/>
      <c r="CN422" s="108"/>
      <c r="CO422" s="108"/>
      <c r="CP422" s="108"/>
      <c r="CQ422" s="108"/>
      <c r="CR422" s="108"/>
      <c r="CS422" s="108"/>
      <c r="CT422" s="108"/>
      <c r="CU422" s="108"/>
      <c r="CV422" s="108"/>
      <c r="CW422" s="108"/>
      <c r="CX422" s="108"/>
      <c r="CY422" s="108"/>
      <c r="CZ422" s="108"/>
      <c r="DA422" s="108"/>
      <c r="DB422" s="108"/>
      <c r="DC422" s="108"/>
      <c r="DD422" s="108"/>
      <c r="DE422" s="108"/>
      <c r="DF422" s="108"/>
      <c r="DG422" s="108"/>
      <c r="DH422" s="108"/>
      <c r="DI422" s="108"/>
      <c r="DJ422" s="108"/>
      <c r="DK422" s="108"/>
      <c r="DL422" s="108"/>
      <c r="DM422" s="108"/>
      <c r="DN422" s="108"/>
      <c r="DO422" s="108"/>
      <c r="DP422" s="108"/>
      <c r="DQ422" s="108"/>
      <c r="DR422" s="108"/>
      <c r="DS422" s="108"/>
      <c r="DT422" s="108"/>
      <c r="DU422" s="108"/>
      <c r="DV422" s="108"/>
      <c r="DW422" s="108"/>
      <c r="DX422" s="108"/>
      <c r="DY422" s="108"/>
      <c r="DZ422" s="108"/>
      <c r="EA422" s="108"/>
      <c r="EB422" s="108"/>
      <c r="EC422" s="108"/>
      <c r="ED422" s="108"/>
      <c r="EE422" s="108"/>
      <c r="EF422" s="108"/>
      <c r="EG422" s="108"/>
      <c r="EH422" s="108"/>
      <c r="EI422" s="108"/>
      <c r="EJ422" s="108"/>
      <c r="EK422" s="108"/>
      <c r="EL422" s="108"/>
      <c r="EM422" s="108"/>
      <c r="EN422" s="108"/>
      <c r="EO422" s="108"/>
      <c r="EP422" s="108"/>
      <c r="EQ422" s="108"/>
      <c r="ER422" s="108"/>
      <c r="ES422" s="108"/>
      <c r="ET422" s="108"/>
      <c r="EU422" s="108"/>
      <c r="EV422" s="108"/>
      <c r="EW422" s="108"/>
      <c r="EX422" s="108"/>
      <c r="EY422" s="108"/>
      <c r="EZ422" s="108"/>
      <c r="FA422" s="108"/>
      <c r="FB422" s="108"/>
      <c r="FC422" s="108"/>
      <c r="FD422" s="108"/>
      <c r="FE422" s="108"/>
      <c r="FF422" s="108"/>
      <c r="FG422" s="108"/>
      <c r="FH422" s="108"/>
      <c r="FI422" s="108"/>
      <c r="FJ422" s="108"/>
      <c r="FK422" s="108"/>
      <c r="FL422" s="108"/>
      <c r="FM422" s="108"/>
      <c r="FN422" s="108"/>
      <c r="FO422" s="108"/>
      <c r="FP422" s="108"/>
      <c r="FQ422" s="108"/>
      <c r="FR422" s="108"/>
      <c r="FS422" s="108"/>
      <c r="FT422" s="108"/>
      <c r="FU422" s="108"/>
      <c r="FV422" s="108"/>
      <c r="FW422" s="108"/>
      <c r="FX422" s="108"/>
      <c r="FY422" s="108"/>
      <c r="FZ422" s="108"/>
      <c r="GA422" s="108"/>
      <c r="GB422" s="108"/>
      <c r="GC422" s="108"/>
      <c r="GD422" s="108"/>
      <c r="GE422" s="108"/>
      <c r="GF422" s="108"/>
      <c r="GG422" s="108"/>
      <c r="GH422" s="108"/>
      <c r="GI422" s="108"/>
      <c r="GJ422" s="108"/>
      <c r="GK422" s="108"/>
      <c r="GL422" s="108"/>
      <c r="GM422" s="108"/>
      <c r="GN422" s="108"/>
      <c r="GO422" s="108"/>
      <c r="GP422" s="108"/>
      <c r="GQ422" s="108"/>
      <c r="GR422" s="108"/>
      <c r="GS422" s="108"/>
      <c r="GT422" s="108"/>
      <c r="GU422" s="108"/>
      <c r="GV422" s="108"/>
      <c r="GW422" s="108"/>
      <c r="GX422" s="108"/>
      <c r="GY422" s="108"/>
      <c r="GZ422" s="108"/>
      <c r="HA422" s="108"/>
      <c r="HB422" s="108"/>
      <c r="HC422" s="108"/>
      <c r="HD422" s="108"/>
      <c r="HE422" s="108"/>
      <c r="HF422" s="108"/>
      <c r="HG422" s="108"/>
      <c r="HH422" s="108"/>
      <c r="HI422" s="108"/>
      <c r="HJ422" s="108"/>
      <c r="HK422" s="108"/>
      <c r="HL422" s="108"/>
      <c r="HM422" s="108"/>
      <c r="HN422" s="108"/>
      <c r="HO422" s="108"/>
      <c r="HP422" s="108"/>
      <c r="HQ422" s="108"/>
      <c r="HR422" s="108"/>
      <c r="HS422" s="108"/>
      <c r="HT422" s="108"/>
      <c r="HU422" s="108"/>
      <c r="HV422" s="108"/>
      <c r="HW422" s="108"/>
      <c r="HX422" s="108"/>
      <c r="HY422" s="108"/>
      <c r="HZ422" s="108"/>
      <c r="IA422" s="108"/>
      <c r="IB422" s="108"/>
      <c r="IC422" s="108"/>
      <c r="ID422" s="108"/>
      <c r="IE422" s="108"/>
      <c r="IF422" s="108"/>
      <c r="IG422" s="108"/>
      <c r="IH422" s="108"/>
      <c r="II422" s="108"/>
      <c r="IJ422" s="108"/>
      <c r="IK422" s="108"/>
      <c r="IL422" s="108"/>
      <c r="IM422" s="108"/>
      <c r="IN422" s="108"/>
      <c r="IO422" s="108"/>
      <c r="IP422" s="108"/>
      <c r="IQ422" s="108"/>
      <c r="IR422" s="108"/>
      <c r="IS422" s="108"/>
      <c r="IT422" s="108"/>
      <c r="IU422" s="108"/>
      <c r="IV422" s="108"/>
      <c r="IW422" s="108"/>
      <c r="IX422" s="108"/>
      <c r="IY422" s="108"/>
      <c r="IZ422" s="108"/>
      <c r="JA422" s="108"/>
      <c r="JB422" s="108"/>
      <c r="JC422" s="108"/>
      <c r="JD422" s="108"/>
      <c r="JE422" s="108"/>
      <c r="JF422" s="108"/>
      <c r="JG422" s="108"/>
      <c r="JH422" s="108"/>
      <c r="JI422" s="108"/>
      <c r="JJ422" s="108"/>
      <c r="JK422" s="108"/>
      <c r="JL422" s="108"/>
      <c r="JM422" s="108"/>
      <c r="JN422" s="108"/>
      <c r="JO422" s="108"/>
      <c r="JP422" s="108"/>
      <c r="JQ422" s="108"/>
      <c r="JR422" s="108"/>
      <c r="JS422" s="108"/>
      <c r="JT422" s="108"/>
      <c r="JU422" s="108"/>
      <c r="JV422" s="108"/>
      <c r="JW422" s="108"/>
      <c r="JX422" s="108"/>
      <c r="JY422" s="108"/>
      <c r="JZ422" s="108"/>
      <c r="KA422" s="108"/>
      <c r="KB422" s="108"/>
      <c r="KC422" s="108"/>
      <c r="KD422" s="108"/>
      <c r="KE422" s="108"/>
      <c r="KF422" s="108"/>
      <c r="KG422" s="108"/>
      <c r="KH422" s="108"/>
      <c r="KI422" s="108"/>
      <c r="KJ422" s="108"/>
      <c r="KK422" s="108"/>
      <c r="KL422" s="108"/>
      <c r="KM422" s="108"/>
      <c r="KN422" s="108"/>
      <c r="KO422" s="108"/>
      <c r="KP422" s="108"/>
      <c r="KQ422" s="108"/>
      <c r="KR422" s="108"/>
      <c r="KS422" s="108"/>
      <c r="KT422" s="108"/>
      <c r="KU422" s="108"/>
      <c r="KV422" s="108"/>
      <c r="KW422" s="108"/>
      <c r="KX422" s="108"/>
      <c r="KY422" s="108"/>
      <c r="KZ422" s="108"/>
      <c r="LA422" s="108"/>
      <c r="LB422" s="108"/>
      <c r="LC422" s="108"/>
      <c r="LD422" s="108"/>
      <c r="LE422" s="108"/>
      <c r="LF422" s="108"/>
      <c r="LG422" s="108"/>
      <c r="LH422" s="108"/>
      <c r="LI422" s="108"/>
      <c r="LJ422" s="108"/>
      <c r="LK422" s="108"/>
      <c r="LL422" s="108"/>
      <c r="LM422" s="108"/>
      <c r="LN422" s="108"/>
      <c r="LO422" s="108"/>
      <c r="LP422" s="108"/>
      <c r="LQ422" s="108"/>
      <c r="LR422" s="108"/>
      <c r="LS422" s="108"/>
      <c r="LT422" s="108"/>
      <c r="LU422" s="108"/>
      <c r="LV422" s="108"/>
      <c r="LW422" s="108"/>
      <c r="LX422" s="108"/>
      <c r="LY422" s="108"/>
      <c r="LZ422" s="108"/>
      <c r="MA422" s="108"/>
      <c r="MB422" s="108"/>
      <c r="MC422" s="108"/>
      <c r="MD422" s="108"/>
      <c r="ME422" s="108"/>
      <c r="MF422" s="108"/>
      <c r="MG422" s="108"/>
      <c r="MH422" s="108"/>
      <c r="MI422" s="108"/>
      <c r="MJ422" s="108"/>
      <c r="MK422" s="108"/>
      <c r="ML422" s="108"/>
      <c r="MM422" s="108"/>
      <c r="MN422" s="108"/>
      <c r="MO422" s="108"/>
      <c r="MP422" s="108"/>
      <c r="MQ422" s="108"/>
      <c r="MR422" s="108"/>
      <c r="MS422" s="108"/>
      <c r="MT422" s="108"/>
      <c r="MU422" s="108"/>
      <c r="MV422" s="108"/>
      <c r="MW422" s="108"/>
      <c r="MX422" s="108"/>
      <c r="MY422" s="108"/>
      <c r="MZ422" s="108"/>
      <c r="NA422" s="108"/>
      <c r="NB422" s="108"/>
      <c r="NC422" s="108"/>
      <c r="ND422" s="108"/>
      <c r="NE422" s="108"/>
      <c r="NF422" s="108"/>
      <c r="NG422" s="108"/>
      <c r="NH422" s="108"/>
      <c r="NI422" s="108"/>
      <c r="NJ422" s="108"/>
      <c r="NK422" s="108"/>
      <c r="NL422" s="108"/>
      <c r="NM422" s="108"/>
      <c r="NN422" s="108"/>
      <c r="NO422" s="108"/>
      <c r="NP422" s="108"/>
      <c r="NQ422" s="108"/>
      <c r="NR422" s="108"/>
      <c r="NS422" s="108"/>
      <c r="NT422" s="108"/>
      <c r="NU422" s="108"/>
    </row>
    <row r="423" spans="1:385" s="176" customFormat="1" ht="26" hidden="1" outlineLevel="1">
      <c r="A423" s="372"/>
      <c r="B423" s="238"/>
      <c r="C423" s="162" t="s">
        <v>805</v>
      </c>
      <c r="D423" s="170" t="s">
        <v>799</v>
      </c>
      <c r="E423" s="163" t="s">
        <v>803</v>
      </c>
      <c r="F423" s="164" t="s">
        <v>296</v>
      </c>
      <c r="G423" s="177"/>
      <c r="H423" s="177"/>
      <c r="I423" s="178"/>
      <c r="J423" s="178"/>
      <c r="K423" s="166" t="s">
        <v>57</v>
      </c>
      <c r="L423" s="163">
        <v>1</v>
      </c>
      <c r="M423" s="267"/>
      <c r="N423" s="267"/>
      <c r="O423" s="267"/>
      <c r="P423" s="267"/>
      <c r="Q423" s="179"/>
      <c r="R423" s="179"/>
      <c r="S423" s="125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  <c r="AD423" s="108"/>
      <c r="AE423" s="108"/>
      <c r="AF423" s="108"/>
      <c r="AG423" s="108"/>
      <c r="AH423" s="108"/>
      <c r="AI423" s="108"/>
      <c r="AJ423" s="108"/>
      <c r="AK423" s="108"/>
      <c r="AL423" s="108"/>
      <c r="AM423" s="108"/>
      <c r="AN423" s="108"/>
      <c r="AO423" s="108"/>
      <c r="AP423" s="108"/>
      <c r="AQ423" s="108"/>
      <c r="AR423" s="108"/>
      <c r="AS423" s="108"/>
      <c r="AT423" s="108"/>
      <c r="AU423" s="108"/>
      <c r="AV423" s="108"/>
      <c r="AW423" s="108"/>
      <c r="AX423" s="108"/>
      <c r="AY423" s="108"/>
      <c r="AZ423" s="108"/>
      <c r="BA423" s="108"/>
      <c r="BB423" s="108"/>
      <c r="BC423" s="108"/>
      <c r="BD423" s="108"/>
      <c r="BE423" s="108"/>
      <c r="BF423" s="108"/>
      <c r="BG423" s="108"/>
      <c r="BH423" s="108"/>
      <c r="BI423" s="108"/>
      <c r="BJ423" s="108"/>
      <c r="BK423" s="108"/>
      <c r="BL423" s="108"/>
      <c r="BM423" s="108"/>
      <c r="BN423" s="108"/>
      <c r="BO423" s="108"/>
      <c r="BP423" s="108"/>
      <c r="BQ423" s="108"/>
      <c r="BR423" s="108"/>
      <c r="BS423" s="108"/>
      <c r="BT423" s="108"/>
      <c r="BU423" s="108"/>
      <c r="BV423" s="108"/>
      <c r="BW423" s="108"/>
      <c r="BX423" s="108"/>
      <c r="BY423" s="108"/>
      <c r="BZ423" s="108"/>
      <c r="CA423" s="108"/>
      <c r="CB423" s="108"/>
      <c r="CC423" s="108"/>
      <c r="CD423" s="108"/>
      <c r="CE423" s="108"/>
      <c r="CF423" s="108"/>
      <c r="CG423" s="108"/>
      <c r="CH423" s="108"/>
      <c r="CI423" s="108"/>
      <c r="CJ423" s="108"/>
      <c r="CK423" s="108"/>
      <c r="CL423" s="108"/>
      <c r="CM423" s="108"/>
      <c r="CN423" s="108"/>
      <c r="CO423" s="108"/>
      <c r="CP423" s="108"/>
      <c r="CQ423" s="108"/>
      <c r="CR423" s="108"/>
      <c r="CS423" s="108"/>
      <c r="CT423" s="108"/>
      <c r="CU423" s="108"/>
      <c r="CV423" s="108"/>
      <c r="CW423" s="108"/>
      <c r="CX423" s="108"/>
      <c r="CY423" s="108"/>
      <c r="CZ423" s="108"/>
      <c r="DA423" s="108"/>
      <c r="DB423" s="108"/>
      <c r="DC423" s="108"/>
      <c r="DD423" s="108"/>
      <c r="DE423" s="108"/>
      <c r="DF423" s="108"/>
      <c r="DG423" s="108"/>
      <c r="DH423" s="108"/>
      <c r="DI423" s="108"/>
      <c r="DJ423" s="108"/>
      <c r="DK423" s="108"/>
      <c r="DL423" s="108"/>
      <c r="DM423" s="108"/>
      <c r="DN423" s="108"/>
      <c r="DO423" s="108"/>
      <c r="DP423" s="108"/>
      <c r="DQ423" s="108"/>
      <c r="DR423" s="108"/>
      <c r="DS423" s="108"/>
      <c r="DT423" s="108"/>
      <c r="DU423" s="108"/>
      <c r="DV423" s="108"/>
      <c r="DW423" s="108"/>
      <c r="DX423" s="108"/>
      <c r="DY423" s="108"/>
      <c r="DZ423" s="108"/>
      <c r="EA423" s="108"/>
      <c r="EB423" s="108"/>
      <c r="EC423" s="108"/>
      <c r="ED423" s="108"/>
      <c r="EE423" s="108"/>
      <c r="EF423" s="108"/>
      <c r="EG423" s="108"/>
      <c r="EH423" s="108"/>
      <c r="EI423" s="108"/>
      <c r="EJ423" s="108"/>
      <c r="EK423" s="108"/>
      <c r="EL423" s="108"/>
      <c r="EM423" s="108"/>
      <c r="EN423" s="108"/>
      <c r="EO423" s="108"/>
      <c r="EP423" s="108"/>
      <c r="EQ423" s="108"/>
      <c r="ER423" s="108"/>
      <c r="ES423" s="108"/>
      <c r="ET423" s="108"/>
      <c r="EU423" s="108"/>
      <c r="EV423" s="108"/>
      <c r="EW423" s="108"/>
      <c r="EX423" s="108"/>
      <c r="EY423" s="108"/>
      <c r="EZ423" s="108"/>
      <c r="FA423" s="108"/>
      <c r="FB423" s="108"/>
      <c r="FC423" s="108"/>
      <c r="FD423" s="108"/>
      <c r="FE423" s="108"/>
      <c r="FF423" s="108"/>
      <c r="FG423" s="108"/>
      <c r="FH423" s="108"/>
      <c r="FI423" s="108"/>
      <c r="FJ423" s="108"/>
      <c r="FK423" s="108"/>
      <c r="FL423" s="108"/>
      <c r="FM423" s="108"/>
      <c r="FN423" s="108"/>
      <c r="FO423" s="108"/>
      <c r="FP423" s="108"/>
      <c r="FQ423" s="108"/>
      <c r="FR423" s="108"/>
      <c r="FS423" s="108"/>
      <c r="FT423" s="108"/>
      <c r="FU423" s="108"/>
      <c r="FV423" s="108"/>
      <c r="FW423" s="108"/>
      <c r="FX423" s="108"/>
      <c r="FY423" s="108"/>
      <c r="FZ423" s="108"/>
      <c r="GA423" s="108"/>
      <c r="GB423" s="108"/>
      <c r="GC423" s="108"/>
      <c r="GD423" s="108"/>
      <c r="GE423" s="108"/>
      <c r="GF423" s="108"/>
      <c r="GG423" s="108"/>
      <c r="GH423" s="108"/>
      <c r="GI423" s="108"/>
      <c r="GJ423" s="108"/>
      <c r="GK423" s="108"/>
      <c r="GL423" s="108"/>
      <c r="GM423" s="108"/>
      <c r="GN423" s="108"/>
      <c r="GO423" s="108"/>
      <c r="GP423" s="108"/>
      <c r="GQ423" s="108"/>
      <c r="GR423" s="108"/>
      <c r="GS423" s="108"/>
      <c r="GT423" s="108"/>
      <c r="GU423" s="108"/>
      <c r="GV423" s="108"/>
      <c r="GW423" s="108"/>
      <c r="GX423" s="108"/>
      <c r="GY423" s="108"/>
      <c r="GZ423" s="108"/>
      <c r="HA423" s="108"/>
      <c r="HB423" s="108"/>
      <c r="HC423" s="108"/>
      <c r="HD423" s="108"/>
      <c r="HE423" s="108"/>
      <c r="HF423" s="108"/>
      <c r="HG423" s="108"/>
      <c r="HH423" s="108"/>
      <c r="HI423" s="108"/>
      <c r="HJ423" s="108"/>
      <c r="HK423" s="108"/>
      <c r="HL423" s="108"/>
      <c r="HM423" s="108"/>
      <c r="HN423" s="108"/>
      <c r="HO423" s="108"/>
      <c r="HP423" s="108"/>
      <c r="HQ423" s="108"/>
      <c r="HR423" s="108"/>
      <c r="HS423" s="108"/>
      <c r="HT423" s="108"/>
      <c r="HU423" s="108"/>
      <c r="HV423" s="108"/>
      <c r="HW423" s="108"/>
      <c r="HX423" s="108"/>
      <c r="HY423" s="108"/>
      <c r="HZ423" s="108"/>
      <c r="IA423" s="108"/>
      <c r="IB423" s="108"/>
      <c r="IC423" s="108"/>
      <c r="ID423" s="108"/>
      <c r="IE423" s="108"/>
      <c r="IF423" s="108"/>
      <c r="IG423" s="108"/>
      <c r="IH423" s="108"/>
      <c r="II423" s="108"/>
      <c r="IJ423" s="108"/>
      <c r="IK423" s="108"/>
      <c r="IL423" s="108"/>
      <c r="IM423" s="108"/>
      <c r="IN423" s="108"/>
      <c r="IO423" s="108"/>
      <c r="IP423" s="108"/>
      <c r="IQ423" s="108"/>
      <c r="IR423" s="108"/>
      <c r="IS423" s="108"/>
      <c r="IT423" s="108"/>
      <c r="IU423" s="108"/>
      <c r="IV423" s="108"/>
      <c r="IW423" s="108"/>
      <c r="IX423" s="108"/>
      <c r="IY423" s="108"/>
      <c r="IZ423" s="108"/>
      <c r="JA423" s="108"/>
      <c r="JB423" s="108"/>
      <c r="JC423" s="108"/>
      <c r="JD423" s="108"/>
      <c r="JE423" s="108"/>
      <c r="JF423" s="108"/>
      <c r="JG423" s="108"/>
      <c r="JH423" s="108"/>
      <c r="JI423" s="108"/>
      <c r="JJ423" s="108"/>
      <c r="JK423" s="108"/>
      <c r="JL423" s="108"/>
      <c r="JM423" s="108"/>
      <c r="JN423" s="108"/>
      <c r="JO423" s="108"/>
      <c r="JP423" s="108"/>
      <c r="JQ423" s="108"/>
      <c r="JR423" s="108"/>
      <c r="JS423" s="108"/>
      <c r="JT423" s="108"/>
      <c r="JU423" s="108"/>
      <c r="JV423" s="108"/>
      <c r="JW423" s="108"/>
      <c r="JX423" s="108"/>
      <c r="JY423" s="108"/>
      <c r="JZ423" s="108"/>
      <c r="KA423" s="108"/>
      <c r="KB423" s="108"/>
      <c r="KC423" s="108"/>
      <c r="KD423" s="108"/>
      <c r="KE423" s="108"/>
      <c r="KF423" s="108"/>
      <c r="KG423" s="108"/>
      <c r="KH423" s="108"/>
      <c r="KI423" s="108"/>
      <c r="KJ423" s="108"/>
      <c r="KK423" s="108"/>
      <c r="KL423" s="108"/>
      <c r="KM423" s="108"/>
      <c r="KN423" s="108"/>
      <c r="KO423" s="108"/>
      <c r="KP423" s="108"/>
      <c r="KQ423" s="108"/>
      <c r="KR423" s="108"/>
      <c r="KS423" s="108"/>
      <c r="KT423" s="108"/>
      <c r="KU423" s="108"/>
      <c r="KV423" s="108"/>
      <c r="KW423" s="108"/>
      <c r="KX423" s="108"/>
      <c r="KY423" s="108"/>
      <c r="KZ423" s="108"/>
      <c r="LA423" s="108"/>
      <c r="LB423" s="108"/>
      <c r="LC423" s="108"/>
      <c r="LD423" s="108"/>
      <c r="LE423" s="108"/>
      <c r="LF423" s="108"/>
      <c r="LG423" s="108"/>
      <c r="LH423" s="108"/>
      <c r="LI423" s="108"/>
      <c r="LJ423" s="108"/>
      <c r="LK423" s="108"/>
      <c r="LL423" s="108"/>
      <c r="LM423" s="108"/>
      <c r="LN423" s="108"/>
      <c r="LO423" s="108"/>
      <c r="LP423" s="108"/>
      <c r="LQ423" s="108"/>
      <c r="LR423" s="108"/>
      <c r="LS423" s="108"/>
      <c r="LT423" s="108"/>
      <c r="LU423" s="108"/>
      <c r="LV423" s="108"/>
      <c r="LW423" s="108"/>
      <c r="LX423" s="108"/>
      <c r="LY423" s="108"/>
      <c r="LZ423" s="108"/>
      <c r="MA423" s="108"/>
      <c r="MB423" s="108"/>
      <c r="MC423" s="108"/>
      <c r="MD423" s="108"/>
      <c r="ME423" s="108"/>
      <c r="MF423" s="108"/>
      <c r="MG423" s="108"/>
      <c r="MH423" s="108"/>
      <c r="MI423" s="108"/>
      <c r="MJ423" s="108"/>
      <c r="MK423" s="108"/>
      <c r="ML423" s="108"/>
      <c r="MM423" s="108"/>
      <c r="MN423" s="108"/>
      <c r="MO423" s="108"/>
      <c r="MP423" s="108"/>
      <c r="MQ423" s="108"/>
      <c r="MR423" s="108"/>
      <c r="MS423" s="108"/>
      <c r="MT423" s="108"/>
      <c r="MU423" s="108"/>
      <c r="MV423" s="108"/>
      <c r="MW423" s="108"/>
      <c r="MX423" s="108"/>
      <c r="MY423" s="108"/>
      <c r="MZ423" s="108"/>
      <c r="NA423" s="108"/>
      <c r="NB423" s="108"/>
      <c r="NC423" s="108"/>
      <c r="ND423" s="108"/>
      <c r="NE423" s="108"/>
      <c r="NF423" s="108"/>
      <c r="NG423" s="108"/>
      <c r="NH423" s="108"/>
      <c r="NI423" s="108"/>
      <c r="NJ423" s="108"/>
      <c r="NK423" s="108"/>
      <c r="NL423" s="108"/>
      <c r="NM423" s="108"/>
      <c r="NN423" s="108"/>
      <c r="NO423" s="108"/>
      <c r="NP423" s="108"/>
      <c r="NQ423" s="108"/>
      <c r="NR423" s="108"/>
      <c r="NS423" s="108"/>
      <c r="NT423" s="108"/>
      <c r="NU423" s="108"/>
    </row>
    <row r="424" spans="1:385" s="176" customFormat="1" hidden="1" outlineLevel="1">
      <c r="A424" s="372"/>
      <c r="B424" s="238"/>
      <c r="C424" s="162" t="s">
        <v>806</v>
      </c>
      <c r="D424" s="170" t="s">
        <v>799</v>
      </c>
      <c r="E424" s="163" t="s">
        <v>183</v>
      </c>
      <c r="F424" s="164" t="s">
        <v>296</v>
      </c>
      <c r="G424" s="177"/>
      <c r="H424" s="177"/>
      <c r="I424" s="178"/>
      <c r="J424" s="178"/>
      <c r="K424" s="166" t="s">
        <v>57</v>
      </c>
      <c r="L424" s="163">
        <v>6</v>
      </c>
      <c r="M424" s="267"/>
      <c r="N424" s="267"/>
      <c r="O424" s="267"/>
      <c r="P424" s="267"/>
      <c r="Q424" s="179"/>
      <c r="R424" s="179"/>
      <c r="S424" s="125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  <c r="AD424" s="108"/>
      <c r="AE424" s="108"/>
      <c r="AF424" s="108"/>
      <c r="AG424" s="108"/>
      <c r="AH424" s="108"/>
      <c r="AI424" s="108"/>
      <c r="AJ424" s="108"/>
      <c r="AK424" s="108"/>
      <c r="AL424" s="108"/>
      <c r="AM424" s="108"/>
      <c r="AN424" s="108"/>
      <c r="AO424" s="108"/>
      <c r="AP424" s="108"/>
      <c r="AQ424" s="108"/>
      <c r="AR424" s="108"/>
      <c r="AS424" s="108"/>
      <c r="AT424" s="108"/>
      <c r="AU424" s="108"/>
      <c r="AV424" s="108"/>
      <c r="AW424" s="108"/>
      <c r="AX424" s="108"/>
      <c r="AY424" s="108"/>
      <c r="AZ424" s="108"/>
      <c r="BA424" s="108"/>
      <c r="BB424" s="108"/>
      <c r="BC424" s="108"/>
      <c r="BD424" s="108"/>
      <c r="BE424" s="108"/>
      <c r="BF424" s="108"/>
      <c r="BG424" s="108"/>
      <c r="BH424" s="108"/>
      <c r="BI424" s="108"/>
      <c r="BJ424" s="108"/>
      <c r="BK424" s="108"/>
      <c r="BL424" s="108"/>
      <c r="BM424" s="108"/>
      <c r="BN424" s="108"/>
      <c r="BO424" s="108"/>
      <c r="BP424" s="108"/>
      <c r="BQ424" s="108"/>
      <c r="BR424" s="108"/>
      <c r="BS424" s="108"/>
      <c r="BT424" s="108"/>
      <c r="BU424" s="108"/>
      <c r="BV424" s="108"/>
      <c r="BW424" s="108"/>
      <c r="BX424" s="108"/>
      <c r="BY424" s="108"/>
      <c r="BZ424" s="108"/>
      <c r="CA424" s="108"/>
      <c r="CB424" s="108"/>
      <c r="CC424" s="108"/>
      <c r="CD424" s="108"/>
      <c r="CE424" s="108"/>
      <c r="CF424" s="108"/>
      <c r="CG424" s="108"/>
      <c r="CH424" s="108"/>
      <c r="CI424" s="108"/>
      <c r="CJ424" s="108"/>
      <c r="CK424" s="108"/>
      <c r="CL424" s="108"/>
      <c r="CM424" s="108"/>
      <c r="CN424" s="108"/>
      <c r="CO424" s="108"/>
      <c r="CP424" s="108"/>
      <c r="CQ424" s="108"/>
      <c r="CR424" s="108"/>
      <c r="CS424" s="108"/>
      <c r="CT424" s="108"/>
      <c r="CU424" s="108"/>
      <c r="CV424" s="108"/>
      <c r="CW424" s="108"/>
      <c r="CX424" s="108"/>
      <c r="CY424" s="108"/>
      <c r="CZ424" s="108"/>
      <c r="DA424" s="108"/>
      <c r="DB424" s="108"/>
      <c r="DC424" s="108"/>
      <c r="DD424" s="108"/>
      <c r="DE424" s="108"/>
      <c r="DF424" s="108"/>
      <c r="DG424" s="108"/>
      <c r="DH424" s="108"/>
      <c r="DI424" s="108"/>
      <c r="DJ424" s="108"/>
      <c r="DK424" s="108"/>
      <c r="DL424" s="108"/>
      <c r="DM424" s="108"/>
      <c r="DN424" s="108"/>
      <c r="DO424" s="108"/>
      <c r="DP424" s="108"/>
      <c r="DQ424" s="108"/>
      <c r="DR424" s="108"/>
      <c r="DS424" s="108"/>
      <c r="DT424" s="108"/>
      <c r="DU424" s="108"/>
      <c r="DV424" s="108"/>
      <c r="DW424" s="108"/>
      <c r="DX424" s="108"/>
      <c r="DY424" s="108"/>
      <c r="DZ424" s="108"/>
      <c r="EA424" s="108"/>
      <c r="EB424" s="108"/>
      <c r="EC424" s="108"/>
      <c r="ED424" s="108"/>
      <c r="EE424" s="108"/>
      <c r="EF424" s="108"/>
      <c r="EG424" s="108"/>
      <c r="EH424" s="108"/>
      <c r="EI424" s="108"/>
      <c r="EJ424" s="108"/>
      <c r="EK424" s="108"/>
      <c r="EL424" s="108"/>
      <c r="EM424" s="108"/>
      <c r="EN424" s="108"/>
      <c r="EO424" s="108"/>
      <c r="EP424" s="108"/>
      <c r="EQ424" s="108"/>
      <c r="ER424" s="108"/>
      <c r="ES424" s="108"/>
      <c r="ET424" s="108"/>
      <c r="EU424" s="108"/>
      <c r="EV424" s="108"/>
      <c r="EW424" s="108"/>
      <c r="EX424" s="108"/>
      <c r="EY424" s="108"/>
      <c r="EZ424" s="108"/>
      <c r="FA424" s="108"/>
      <c r="FB424" s="108"/>
      <c r="FC424" s="108"/>
      <c r="FD424" s="108"/>
      <c r="FE424" s="108"/>
      <c r="FF424" s="108"/>
      <c r="FG424" s="108"/>
      <c r="FH424" s="108"/>
      <c r="FI424" s="108"/>
      <c r="FJ424" s="108"/>
      <c r="FK424" s="108"/>
      <c r="FL424" s="108"/>
      <c r="FM424" s="108"/>
      <c r="FN424" s="108"/>
      <c r="FO424" s="108"/>
      <c r="FP424" s="108"/>
      <c r="FQ424" s="108"/>
      <c r="FR424" s="108"/>
      <c r="FS424" s="108"/>
      <c r="FT424" s="108"/>
      <c r="FU424" s="108"/>
      <c r="FV424" s="108"/>
      <c r="FW424" s="108"/>
      <c r="FX424" s="108"/>
      <c r="FY424" s="108"/>
      <c r="FZ424" s="108"/>
      <c r="GA424" s="108"/>
      <c r="GB424" s="108"/>
      <c r="GC424" s="108"/>
      <c r="GD424" s="108"/>
      <c r="GE424" s="108"/>
      <c r="GF424" s="108"/>
      <c r="GG424" s="108"/>
      <c r="GH424" s="108"/>
      <c r="GI424" s="108"/>
      <c r="GJ424" s="108"/>
      <c r="GK424" s="108"/>
      <c r="GL424" s="108"/>
      <c r="GM424" s="108"/>
      <c r="GN424" s="108"/>
      <c r="GO424" s="108"/>
      <c r="GP424" s="108"/>
      <c r="GQ424" s="108"/>
      <c r="GR424" s="108"/>
      <c r="GS424" s="108"/>
      <c r="GT424" s="108"/>
      <c r="GU424" s="108"/>
      <c r="GV424" s="108"/>
      <c r="GW424" s="108"/>
      <c r="GX424" s="108"/>
      <c r="GY424" s="108"/>
      <c r="GZ424" s="108"/>
      <c r="HA424" s="108"/>
      <c r="HB424" s="108"/>
      <c r="HC424" s="108"/>
      <c r="HD424" s="108"/>
      <c r="HE424" s="108"/>
      <c r="HF424" s="108"/>
      <c r="HG424" s="108"/>
      <c r="HH424" s="108"/>
      <c r="HI424" s="108"/>
      <c r="HJ424" s="108"/>
      <c r="HK424" s="108"/>
      <c r="HL424" s="108"/>
      <c r="HM424" s="108"/>
      <c r="HN424" s="108"/>
      <c r="HO424" s="108"/>
      <c r="HP424" s="108"/>
      <c r="HQ424" s="108"/>
      <c r="HR424" s="108"/>
      <c r="HS424" s="108"/>
      <c r="HT424" s="108"/>
      <c r="HU424" s="108"/>
      <c r="HV424" s="108"/>
      <c r="HW424" s="108"/>
      <c r="HX424" s="108"/>
      <c r="HY424" s="108"/>
      <c r="HZ424" s="108"/>
      <c r="IA424" s="108"/>
      <c r="IB424" s="108"/>
      <c r="IC424" s="108"/>
      <c r="ID424" s="108"/>
      <c r="IE424" s="108"/>
      <c r="IF424" s="108"/>
      <c r="IG424" s="108"/>
      <c r="IH424" s="108"/>
      <c r="II424" s="108"/>
      <c r="IJ424" s="108"/>
      <c r="IK424" s="108"/>
      <c r="IL424" s="108"/>
      <c r="IM424" s="108"/>
      <c r="IN424" s="108"/>
      <c r="IO424" s="108"/>
      <c r="IP424" s="108"/>
      <c r="IQ424" s="108"/>
      <c r="IR424" s="108"/>
      <c r="IS424" s="108"/>
      <c r="IT424" s="108"/>
      <c r="IU424" s="108"/>
      <c r="IV424" s="108"/>
      <c r="IW424" s="108"/>
      <c r="IX424" s="108"/>
      <c r="IY424" s="108"/>
      <c r="IZ424" s="108"/>
      <c r="JA424" s="108"/>
      <c r="JB424" s="108"/>
      <c r="JC424" s="108"/>
      <c r="JD424" s="108"/>
      <c r="JE424" s="108"/>
      <c r="JF424" s="108"/>
      <c r="JG424" s="108"/>
      <c r="JH424" s="108"/>
      <c r="JI424" s="108"/>
      <c r="JJ424" s="108"/>
      <c r="JK424" s="108"/>
      <c r="JL424" s="108"/>
      <c r="JM424" s="108"/>
      <c r="JN424" s="108"/>
      <c r="JO424" s="108"/>
      <c r="JP424" s="108"/>
      <c r="JQ424" s="108"/>
      <c r="JR424" s="108"/>
      <c r="JS424" s="108"/>
      <c r="JT424" s="108"/>
      <c r="JU424" s="108"/>
      <c r="JV424" s="108"/>
      <c r="JW424" s="108"/>
      <c r="JX424" s="108"/>
      <c r="JY424" s="108"/>
      <c r="JZ424" s="108"/>
      <c r="KA424" s="108"/>
      <c r="KB424" s="108"/>
      <c r="KC424" s="108"/>
      <c r="KD424" s="108"/>
      <c r="KE424" s="108"/>
      <c r="KF424" s="108"/>
      <c r="KG424" s="108"/>
      <c r="KH424" s="108"/>
      <c r="KI424" s="108"/>
      <c r="KJ424" s="108"/>
      <c r="KK424" s="108"/>
      <c r="KL424" s="108"/>
      <c r="KM424" s="108"/>
      <c r="KN424" s="108"/>
      <c r="KO424" s="108"/>
      <c r="KP424" s="108"/>
      <c r="KQ424" s="108"/>
      <c r="KR424" s="108"/>
      <c r="KS424" s="108"/>
      <c r="KT424" s="108"/>
      <c r="KU424" s="108"/>
      <c r="KV424" s="108"/>
      <c r="KW424" s="108"/>
      <c r="KX424" s="108"/>
      <c r="KY424" s="108"/>
      <c r="KZ424" s="108"/>
      <c r="LA424" s="108"/>
      <c r="LB424" s="108"/>
      <c r="LC424" s="108"/>
      <c r="LD424" s="108"/>
      <c r="LE424" s="108"/>
      <c r="LF424" s="108"/>
      <c r="LG424" s="108"/>
      <c r="LH424" s="108"/>
      <c r="LI424" s="108"/>
      <c r="LJ424" s="108"/>
      <c r="LK424" s="108"/>
      <c r="LL424" s="108"/>
      <c r="LM424" s="108"/>
      <c r="LN424" s="108"/>
      <c r="LO424" s="108"/>
      <c r="LP424" s="108"/>
      <c r="LQ424" s="108"/>
      <c r="LR424" s="108"/>
      <c r="LS424" s="108"/>
      <c r="LT424" s="108"/>
      <c r="LU424" s="108"/>
      <c r="LV424" s="108"/>
      <c r="LW424" s="108"/>
      <c r="LX424" s="108"/>
      <c r="LY424" s="108"/>
      <c r="LZ424" s="108"/>
      <c r="MA424" s="108"/>
      <c r="MB424" s="108"/>
      <c r="MC424" s="108"/>
      <c r="MD424" s="108"/>
      <c r="ME424" s="108"/>
      <c r="MF424" s="108"/>
      <c r="MG424" s="108"/>
      <c r="MH424" s="108"/>
      <c r="MI424" s="108"/>
      <c r="MJ424" s="108"/>
      <c r="MK424" s="108"/>
      <c r="ML424" s="108"/>
      <c r="MM424" s="108"/>
      <c r="MN424" s="108"/>
      <c r="MO424" s="108"/>
      <c r="MP424" s="108"/>
      <c r="MQ424" s="108"/>
      <c r="MR424" s="108"/>
      <c r="MS424" s="108"/>
      <c r="MT424" s="108"/>
      <c r="MU424" s="108"/>
      <c r="MV424" s="108"/>
      <c r="MW424" s="108"/>
      <c r="MX424" s="108"/>
      <c r="MY424" s="108"/>
      <c r="MZ424" s="108"/>
      <c r="NA424" s="108"/>
      <c r="NB424" s="108"/>
      <c r="NC424" s="108"/>
      <c r="ND424" s="108"/>
      <c r="NE424" s="108"/>
      <c r="NF424" s="108"/>
      <c r="NG424" s="108"/>
      <c r="NH424" s="108"/>
      <c r="NI424" s="108"/>
      <c r="NJ424" s="108"/>
      <c r="NK424" s="108"/>
      <c r="NL424" s="108"/>
      <c r="NM424" s="108"/>
      <c r="NN424" s="108"/>
      <c r="NO424" s="108"/>
      <c r="NP424" s="108"/>
      <c r="NQ424" s="108"/>
      <c r="NR424" s="108"/>
      <c r="NS424" s="108"/>
      <c r="NT424" s="108"/>
      <c r="NU424" s="108"/>
    </row>
    <row r="425" spans="1:385" s="176" customFormat="1" hidden="1" outlineLevel="1">
      <c r="A425" s="372"/>
      <c r="B425" s="238"/>
      <c r="C425" s="162" t="s">
        <v>171</v>
      </c>
      <c r="D425" s="170" t="s">
        <v>799</v>
      </c>
      <c r="E425" s="163" t="s">
        <v>170</v>
      </c>
      <c r="F425" s="164" t="s">
        <v>296</v>
      </c>
      <c r="G425" s="177"/>
      <c r="H425" s="177"/>
      <c r="I425" s="178"/>
      <c r="J425" s="178"/>
      <c r="K425" s="166" t="s">
        <v>57</v>
      </c>
      <c r="L425" s="163">
        <v>3</v>
      </c>
      <c r="M425" s="267"/>
      <c r="N425" s="267"/>
      <c r="O425" s="267"/>
      <c r="P425" s="267"/>
      <c r="Q425" s="179"/>
      <c r="R425" s="179"/>
      <c r="S425" s="125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108"/>
      <c r="AD425" s="108"/>
      <c r="AE425" s="108"/>
      <c r="AF425" s="108"/>
      <c r="AG425" s="108"/>
      <c r="AH425" s="108"/>
      <c r="AI425" s="108"/>
      <c r="AJ425" s="108"/>
      <c r="AK425" s="108"/>
      <c r="AL425" s="108"/>
      <c r="AM425" s="108"/>
      <c r="AN425" s="108"/>
      <c r="AO425" s="108"/>
      <c r="AP425" s="108"/>
      <c r="AQ425" s="108"/>
      <c r="AR425" s="108"/>
      <c r="AS425" s="108"/>
      <c r="AT425" s="108"/>
      <c r="AU425" s="108"/>
      <c r="AV425" s="108"/>
      <c r="AW425" s="108"/>
      <c r="AX425" s="108"/>
      <c r="AY425" s="108"/>
      <c r="AZ425" s="108"/>
      <c r="BA425" s="108"/>
      <c r="BB425" s="108"/>
      <c r="BC425" s="108"/>
      <c r="BD425" s="108"/>
      <c r="BE425" s="108"/>
      <c r="BF425" s="108"/>
      <c r="BG425" s="108"/>
      <c r="BH425" s="108"/>
      <c r="BI425" s="108"/>
      <c r="BJ425" s="108"/>
      <c r="BK425" s="108"/>
      <c r="BL425" s="108"/>
      <c r="BM425" s="108"/>
      <c r="BN425" s="108"/>
      <c r="BO425" s="108"/>
      <c r="BP425" s="108"/>
      <c r="BQ425" s="108"/>
      <c r="BR425" s="108"/>
      <c r="BS425" s="108"/>
      <c r="BT425" s="108"/>
      <c r="BU425" s="108"/>
      <c r="BV425" s="108"/>
      <c r="BW425" s="108"/>
      <c r="BX425" s="108"/>
      <c r="BY425" s="108"/>
      <c r="BZ425" s="108"/>
      <c r="CA425" s="108"/>
      <c r="CB425" s="108"/>
      <c r="CC425" s="108"/>
      <c r="CD425" s="108"/>
      <c r="CE425" s="108"/>
      <c r="CF425" s="108"/>
      <c r="CG425" s="108"/>
      <c r="CH425" s="108"/>
      <c r="CI425" s="108"/>
      <c r="CJ425" s="108"/>
      <c r="CK425" s="108"/>
      <c r="CL425" s="108"/>
      <c r="CM425" s="108"/>
      <c r="CN425" s="108"/>
      <c r="CO425" s="108"/>
      <c r="CP425" s="108"/>
      <c r="CQ425" s="108"/>
      <c r="CR425" s="108"/>
      <c r="CS425" s="108"/>
      <c r="CT425" s="108"/>
      <c r="CU425" s="108"/>
      <c r="CV425" s="108"/>
      <c r="CW425" s="108"/>
      <c r="CX425" s="108"/>
      <c r="CY425" s="108"/>
      <c r="CZ425" s="108"/>
      <c r="DA425" s="108"/>
      <c r="DB425" s="108"/>
      <c r="DC425" s="108"/>
      <c r="DD425" s="108"/>
      <c r="DE425" s="108"/>
      <c r="DF425" s="108"/>
      <c r="DG425" s="108"/>
      <c r="DH425" s="108"/>
      <c r="DI425" s="108"/>
      <c r="DJ425" s="108"/>
      <c r="DK425" s="108"/>
      <c r="DL425" s="108"/>
      <c r="DM425" s="108"/>
      <c r="DN425" s="108"/>
      <c r="DO425" s="108"/>
      <c r="DP425" s="108"/>
      <c r="DQ425" s="108"/>
      <c r="DR425" s="108"/>
      <c r="DS425" s="108"/>
      <c r="DT425" s="108"/>
      <c r="DU425" s="108"/>
      <c r="DV425" s="108"/>
      <c r="DW425" s="108"/>
      <c r="DX425" s="108"/>
      <c r="DY425" s="108"/>
      <c r="DZ425" s="108"/>
      <c r="EA425" s="108"/>
      <c r="EB425" s="108"/>
      <c r="EC425" s="108"/>
      <c r="ED425" s="108"/>
      <c r="EE425" s="108"/>
      <c r="EF425" s="108"/>
      <c r="EG425" s="108"/>
      <c r="EH425" s="108"/>
      <c r="EI425" s="108"/>
      <c r="EJ425" s="108"/>
      <c r="EK425" s="108"/>
      <c r="EL425" s="108"/>
      <c r="EM425" s="108"/>
      <c r="EN425" s="108"/>
      <c r="EO425" s="108"/>
      <c r="EP425" s="108"/>
      <c r="EQ425" s="108"/>
      <c r="ER425" s="108"/>
      <c r="ES425" s="108"/>
      <c r="ET425" s="108"/>
      <c r="EU425" s="108"/>
      <c r="EV425" s="108"/>
      <c r="EW425" s="108"/>
      <c r="EX425" s="108"/>
      <c r="EY425" s="108"/>
      <c r="EZ425" s="108"/>
      <c r="FA425" s="108"/>
      <c r="FB425" s="108"/>
      <c r="FC425" s="108"/>
      <c r="FD425" s="108"/>
      <c r="FE425" s="108"/>
      <c r="FF425" s="108"/>
      <c r="FG425" s="108"/>
      <c r="FH425" s="108"/>
      <c r="FI425" s="108"/>
      <c r="FJ425" s="108"/>
      <c r="FK425" s="108"/>
      <c r="FL425" s="108"/>
      <c r="FM425" s="108"/>
      <c r="FN425" s="108"/>
      <c r="FO425" s="108"/>
      <c r="FP425" s="108"/>
      <c r="FQ425" s="108"/>
      <c r="FR425" s="108"/>
      <c r="FS425" s="108"/>
      <c r="FT425" s="108"/>
      <c r="FU425" s="108"/>
      <c r="FV425" s="108"/>
      <c r="FW425" s="108"/>
      <c r="FX425" s="108"/>
      <c r="FY425" s="108"/>
      <c r="FZ425" s="108"/>
      <c r="GA425" s="108"/>
      <c r="GB425" s="108"/>
      <c r="GC425" s="108"/>
      <c r="GD425" s="108"/>
      <c r="GE425" s="108"/>
      <c r="GF425" s="108"/>
      <c r="GG425" s="108"/>
      <c r="GH425" s="108"/>
      <c r="GI425" s="108"/>
      <c r="GJ425" s="108"/>
      <c r="GK425" s="108"/>
      <c r="GL425" s="108"/>
      <c r="GM425" s="108"/>
      <c r="GN425" s="108"/>
      <c r="GO425" s="108"/>
      <c r="GP425" s="108"/>
      <c r="GQ425" s="108"/>
      <c r="GR425" s="108"/>
      <c r="GS425" s="108"/>
      <c r="GT425" s="108"/>
      <c r="GU425" s="108"/>
      <c r="GV425" s="108"/>
      <c r="GW425" s="108"/>
      <c r="GX425" s="108"/>
      <c r="GY425" s="108"/>
      <c r="GZ425" s="108"/>
      <c r="HA425" s="108"/>
      <c r="HB425" s="108"/>
      <c r="HC425" s="108"/>
      <c r="HD425" s="108"/>
      <c r="HE425" s="108"/>
      <c r="HF425" s="108"/>
      <c r="HG425" s="108"/>
      <c r="HH425" s="108"/>
      <c r="HI425" s="108"/>
      <c r="HJ425" s="108"/>
      <c r="HK425" s="108"/>
      <c r="HL425" s="108"/>
      <c r="HM425" s="108"/>
      <c r="HN425" s="108"/>
      <c r="HO425" s="108"/>
      <c r="HP425" s="108"/>
      <c r="HQ425" s="108"/>
      <c r="HR425" s="108"/>
      <c r="HS425" s="108"/>
      <c r="HT425" s="108"/>
      <c r="HU425" s="108"/>
      <c r="HV425" s="108"/>
      <c r="HW425" s="108"/>
      <c r="HX425" s="108"/>
      <c r="HY425" s="108"/>
      <c r="HZ425" s="108"/>
      <c r="IA425" s="108"/>
      <c r="IB425" s="108"/>
      <c r="IC425" s="108"/>
      <c r="ID425" s="108"/>
      <c r="IE425" s="108"/>
      <c r="IF425" s="108"/>
      <c r="IG425" s="108"/>
      <c r="IH425" s="108"/>
      <c r="II425" s="108"/>
      <c r="IJ425" s="108"/>
      <c r="IK425" s="108"/>
      <c r="IL425" s="108"/>
      <c r="IM425" s="108"/>
      <c r="IN425" s="108"/>
      <c r="IO425" s="108"/>
      <c r="IP425" s="108"/>
      <c r="IQ425" s="108"/>
      <c r="IR425" s="108"/>
      <c r="IS425" s="108"/>
      <c r="IT425" s="108"/>
      <c r="IU425" s="108"/>
      <c r="IV425" s="108"/>
      <c r="IW425" s="108"/>
      <c r="IX425" s="108"/>
      <c r="IY425" s="108"/>
      <c r="IZ425" s="108"/>
      <c r="JA425" s="108"/>
      <c r="JB425" s="108"/>
      <c r="JC425" s="108"/>
      <c r="JD425" s="108"/>
      <c r="JE425" s="108"/>
      <c r="JF425" s="108"/>
      <c r="JG425" s="108"/>
      <c r="JH425" s="108"/>
      <c r="JI425" s="108"/>
      <c r="JJ425" s="108"/>
      <c r="JK425" s="108"/>
      <c r="JL425" s="108"/>
      <c r="JM425" s="108"/>
      <c r="JN425" s="108"/>
      <c r="JO425" s="108"/>
      <c r="JP425" s="108"/>
      <c r="JQ425" s="108"/>
      <c r="JR425" s="108"/>
      <c r="JS425" s="108"/>
      <c r="JT425" s="108"/>
      <c r="JU425" s="108"/>
      <c r="JV425" s="108"/>
      <c r="JW425" s="108"/>
      <c r="JX425" s="108"/>
      <c r="JY425" s="108"/>
      <c r="JZ425" s="108"/>
      <c r="KA425" s="108"/>
      <c r="KB425" s="108"/>
      <c r="KC425" s="108"/>
      <c r="KD425" s="108"/>
      <c r="KE425" s="108"/>
      <c r="KF425" s="108"/>
      <c r="KG425" s="108"/>
      <c r="KH425" s="108"/>
      <c r="KI425" s="108"/>
      <c r="KJ425" s="108"/>
      <c r="KK425" s="108"/>
      <c r="KL425" s="108"/>
      <c r="KM425" s="108"/>
      <c r="KN425" s="108"/>
      <c r="KO425" s="108"/>
      <c r="KP425" s="108"/>
      <c r="KQ425" s="108"/>
      <c r="KR425" s="108"/>
      <c r="KS425" s="108"/>
      <c r="KT425" s="108"/>
      <c r="KU425" s="108"/>
      <c r="KV425" s="108"/>
      <c r="KW425" s="108"/>
      <c r="KX425" s="108"/>
      <c r="KY425" s="108"/>
      <c r="KZ425" s="108"/>
      <c r="LA425" s="108"/>
      <c r="LB425" s="108"/>
      <c r="LC425" s="108"/>
      <c r="LD425" s="108"/>
      <c r="LE425" s="108"/>
      <c r="LF425" s="108"/>
      <c r="LG425" s="108"/>
      <c r="LH425" s="108"/>
      <c r="LI425" s="108"/>
      <c r="LJ425" s="108"/>
      <c r="LK425" s="108"/>
      <c r="LL425" s="108"/>
      <c r="LM425" s="108"/>
      <c r="LN425" s="108"/>
      <c r="LO425" s="108"/>
      <c r="LP425" s="108"/>
      <c r="LQ425" s="108"/>
      <c r="LR425" s="108"/>
      <c r="LS425" s="108"/>
      <c r="LT425" s="108"/>
      <c r="LU425" s="108"/>
      <c r="LV425" s="108"/>
      <c r="LW425" s="108"/>
      <c r="LX425" s="108"/>
      <c r="LY425" s="108"/>
      <c r="LZ425" s="108"/>
      <c r="MA425" s="108"/>
      <c r="MB425" s="108"/>
      <c r="MC425" s="108"/>
      <c r="MD425" s="108"/>
      <c r="ME425" s="108"/>
      <c r="MF425" s="108"/>
      <c r="MG425" s="108"/>
      <c r="MH425" s="108"/>
      <c r="MI425" s="108"/>
      <c r="MJ425" s="108"/>
      <c r="MK425" s="108"/>
      <c r="ML425" s="108"/>
      <c r="MM425" s="108"/>
      <c r="MN425" s="108"/>
      <c r="MO425" s="108"/>
      <c r="MP425" s="108"/>
      <c r="MQ425" s="108"/>
      <c r="MR425" s="108"/>
      <c r="MS425" s="108"/>
      <c r="MT425" s="108"/>
      <c r="MU425" s="108"/>
      <c r="MV425" s="108"/>
      <c r="MW425" s="108"/>
      <c r="MX425" s="108"/>
      <c r="MY425" s="108"/>
      <c r="MZ425" s="108"/>
      <c r="NA425" s="108"/>
      <c r="NB425" s="108"/>
      <c r="NC425" s="108"/>
      <c r="ND425" s="108"/>
      <c r="NE425" s="108"/>
      <c r="NF425" s="108"/>
      <c r="NG425" s="108"/>
      <c r="NH425" s="108"/>
      <c r="NI425" s="108"/>
      <c r="NJ425" s="108"/>
      <c r="NK425" s="108"/>
      <c r="NL425" s="108"/>
      <c r="NM425" s="108"/>
      <c r="NN425" s="108"/>
      <c r="NO425" s="108"/>
      <c r="NP425" s="108"/>
      <c r="NQ425" s="108"/>
      <c r="NR425" s="108"/>
      <c r="NS425" s="108"/>
      <c r="NT425" s="108"/>
      <c r="NU425" s="108"/>
    </row>
    <row r="426" spans="1:385" s="176" customFormat="1" ht="26" hidden="1" outlineLevel="1">
      <c r="A426" s="372"/>
      <c r="B426" s="238" t="s">
        <v>742</v>
      </c>
      <c r="C426" s="170" t="s">
        <v>266</v>
      </c>
      <c r="D426" s="170" t="s">
        <v>799</v>
      </c>
      <c r="E426" s="163" t="s">
        <v>267</v>
      </c>
      <c r="F426" s="167" t="s">
        <v>297</v>
      </c>
      <c r="G426" s="177"/>
      <c r="H426" s="177"/>
      <c r="I426" s="178"/>
      <c r="J426" s="178"/>
      <c r="K426" s="166" t="s">
        <v>57</v>
      </c>
      <c r="L426" s="163">
        <v>3</v>
      </c>
      <c r="M426" s="267"/>
      <c r="N426" s="267">
        <f t="shared" ref="N426:N439" si="77">L426*M426</f>
        <v>0</v>
      </c>
      <c r="O426" s="267">
        <f t="shared" si="75"/>
        <v>0</v>
      </c>
      <c r="P426" s="267">
        <f t="shared" si="65"/>
        <v>0</v>
      </c>
      <c r="Q426" s="179"/>
      <c r="R426" s="179"/>
      <c r="S426" s="125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08"/>
      <c r="AG426" s="108"/>
      <c r="AH426" s="108"/>
      <c r="AI426" s="108"/>
      <c r="AJ426" s="108"/>
      <c r="AK426" s="108"/>
      <c r="AL426" s="108"/>
      <c r="AM426" s="108"/>
      <c r="AN426" s="108"/>
      <c r="AO426" s="108"/>
      <c r="AP426" s="108"/>
      <c r="AQ426" s="108"/>
      <c r="AR426" s="108"/>
      <c r="AS426" s="108"/>
      <c r="AT426" s="108"/>
      <c r="AU426" s="108"/>
      <c r="AV426" s="108"/>
      <c r="AW426" s="108"/>
      <c r="AX426" s="108"/>
      <c r="AY426" s="108"/>
      <c r="AZ426" s="108"/>
      <c r="BA426" s="108"/>
      <c r="BB426" s="108"/>
      <c r="BC426" s="108"/>
      <c r="BD426" s="108"/>
      <c r="BE426" s="108"/>
      <c r="BF426" s="108"/>
      <c r="BG426" s="108"/>
      <c r="BH426" s="108"/>
      <c r="BI426" s="108"/>
      <c r="BJ426" s="108"/>
      <c r="BK426" s="108"/>
      <c r="BL426" s="108"/>
      <c r="BM426" s="108"/>
      <c r="BN426" s="108"/>
      <c r="BO426" s="108"/>
      <c r="BP426" s="108"/>
      <c r="BQ426" s="108"/>
      <c r="BR426" s="108"/>
      <c r="BS426" s="108"/>
      <c r="BT426" s="108"/>
      <c r="BU426" s="108"/>
      <c r="BV426" s="108"/>
      <c r="BW426" s="108"/>
      <c r="BX426" s="108"/>
      <c r="BY426" s="108"/>
      <c r="BZ426" s="108"/>
      <c r="CA426" s="108"/>
      <c r="CB426" s="108"/>
      <c r="CC426" s="108"/>
      <c r="CD426" s="108"/>
      <c r="CE426" s="108"/>
      <c r="CF426" s="108"/>
      <c r="CG426" s="108"/>
      <c r="CH426" s="108"/>
      <c r="CI426" s="108"/>
      <c r="CJ426" s="108"/>
      <c r="CK426" s="108"/>
      <c r="CL426" s="108"/>
      <c r="CM426" s="108"/>
      <c r="CN426" s="108"/>
      <c r="CO426" s="108"/>
      <c r="CP426" s="108"/>
      <c r="CQ426" s="108"/>
      <c r="CR426" s="108"/>
      <c r="CS426" s="108"/>
      <c r="CT426" s="108"/>
      <c r="CU426" s="108"/>
      <c r="CV426" s="108"/>
      <c r="CW426" s="108"/>
      <c r="CX426" s="108"/>
      <c r="CY426" s="108"/>
      <c r="CZ426" s="108"/>
      <c r="DA426" s="108"/>
      <c r="DB426" s="108"/>
      <c r="DC426" s="108"/>
      <c r="DD426" s="108"/>
      <c r="DE426" s="108"/>
      <c r="DF426" s="108"/>
      <c r="DG426" s="108"/>
      <c r="DH426" s="108"/>
      <c r="DI426" s="108"/>
      <c r="DJ426" s="108"/>
      <c r="DK426" s="108"/>
      <c r="DL426" s="108"/>
      <c r="DM426" s="108"/>
      <c r="DN426" s="108"/>
      <c r="DO426" s="108"/>
      <c r="DP426" s="108"/>
      <c r="DQ426" s="108"/>
      <c r="DR426" s="108"/>
      <c r="DS426" s="108"/>
      <c r="DT426" s="108"/>
      <c r="DU426" s="108"/>
      <c r="DV426" s="108"/>
      <c r="DW426" s="108"/>
      <c r="DX426" s="108"/>
      <c r="DY426" s="108"/>
      <c r="DZ426" s="108"/>
      <c r="EA426" s="108"/>
      <c r="EB426" s="108"/>
      <c r="EC426" s="108"/>
      <c r="ED426" s="108"/>
      <c r="EE426" s="108"/>
      <c r="EF426" s="108"/>
      <c r="EG426" s="108"/>
      <c r="EH426" s="108"/>
      <c r="EI426" s="108"/>
      <c r="EJ426" s="108"/>
      <c r="EK426" s="108"/>
      <c r="EL426" s="108"/>
      <c r="EM426" s="108"/>
      <c r="EN426" s="108"/>
      <c r="EO426" s="108"/>
      <c r="EP426" s="108"/>
      <c r="EQ426" s="108"/>
      <c r="ER426" s="108"/>
      <c r="ES426" s="108"/>
      <c r="ET426" s="108"/>
      <c r="EU426" s="108"/>
      <c r="EV426" s="108"/>
      <c r="EW426" s="108"/>
      <c r="EX426" s="108"/>
      <c r="EY426" s="108"/>
      <c r="EZ426" s="108"/>
      <c r="FA426" s="108"/>
      <c r="FB426" s="108"/>
      <c r="FC426" s="108"/>
      <c r="FD426" s="108"/>
      <c r="FE426" s="108"/>
      <c r="FF426" s="108"/>
      <c r="FG426" s="108"/>
      <c r="FH426" s="108"/>
      <c r="FI426" s="108"/>
      <c r="FJ426" s="108"/>
      <c r="FK426" s="108"/>
      <c r="FL426" s="108"/>
      <c r="FM426" s="108"/>
      <c r="FN426" s="108"/>
      <c r="FO426" s="108"/>
      <c r="FP426" s="108"/>
      <c r="FQ426" s="108"/>
      <c r="FR426" s="108"/>
      <c r="FS426" s="108"/>
      <c r="FT426" s="108"/>
      <c r="FU426" s="108"/>
      <c r="FV426" s="108"/>
      <c r="FW426" s="108"/>
      <c r="FX426" s="108"/>
      <c r="FY426" s="108"/>
      <c r="FZ426" s="108"/>
      <c r="GA426" s="108"/>
      <c r="GB426" s="108"/>
      <c r="GC426" s="108"/>
      <c r="GD426" s="108"/>
      <c r="GE426" s="108"/>
      <c r="GF426" s="108"/>
      <c r="GG426" s="108"/>
      <c r="GH426" s="108"/>
      <c r="GI426" s="108"/>
      <c r="GJ426" s="108"/>
      <c r="GK426" s="108"/>
      <c r="GL426" s="108"/>
      <c r="GM426" s="108"/>
      <c r="GN426" s="108"/>
      <c r="GO426" s="108"/>
      <c r="GP426" s="108"/>
      <c r="GQ426" s="108"/>
      <c r="GR426" s="108"/>
      <c r="GS426" s="108"/>
      <c r="GT426" s="108"/>
      <c r="GU426" s="108"/>
      <c r="GV426" s="108"/>
      <c r="GW426" s="108"/>
      <c r="GX426" s="108"/>
      <c r="GY426" s="108"/>
      <c r="GZ426" s="108"/>
      <c r="HA426" s="108"/>
      <c r="HB426" s="108"/>
      <c r="HC426" s="108"/>
      <c r="HD426" s="108"/>
      <c r="HE426" s="108"/>
      <c r="HF426" s="108"/>
      <c r="HG426" s="108"/>
      <c r="HH426" s="108"/>
      <c r="HI426" s="108"/>
      <c r="HJ426" s="108"/>
      <c r="HK426" s="108"/>
      <c r="HL426" s="108"/>
      <c r="HM426" s="108"/>
      <c r="HN426" s="108"/>
      <c r="HO426" s="108"/>
      <c r="HP426" s="108"/>
      <c r="HQ426" s="108"/>
      <c r="HR426" s="108"/>
      <c r="HS426" s="108"/>
      <c r="HT426" s="108"/>
      <c r="HU426" s="108"/>
      <c r="HV426" s="108"/>
      <c r="HW426" s="108"/>
      <c r="HX426" s="108"/>
      <c r="HY426" s="108"/>
      <c r="HZ426" s="108"/>
      <c r="IA426" s="108"/>
      <c r="IB426" s="108"/>
      <c r="IC426" s="108"/>
      <c r="ID426" s="108"/>
      <c r="IE426" s="108"/>
      <c r="IF426" s="108"/>
      <c r="IG426" s="108"/>
      <c r="IH426" s="108"/>
      <c r="II426" s="108"/>
      <c r="IJ426" s="108"/>
      <c r="IK426" s="108"/>
      <c r="IL426" s="108"/>
      <c r="IM426" s="108"/>
      <c r="IN426" s="108"/>
      <c r="IO426" s="108"/>
      <c r="IP426" s="108"/>
      <c r="IQ426" s="108"/>
      <c r="IR426" s="108"/>
      <c r="IS426" s="108"/>
      <c r="IT426" s="108"/>
      <c r="IU426" s="108"/>
      <c r="IV426" s="108"/>
      <c r="IW426" s="108"/>
      <c r="IX426" s="108"/>
      <c r="IY426" s="108"/>
      <c r="IZ426" s="108"/>
      <c r="JA426" s="108"/>
      <c r="JB426" s="108"/>
      <c r="JC426" s="108"/>
      <c r="JD426" s="108"/>
      <c r="JE426" s="108"/>
      <c r="JF426" s="108"/>
      <c r="JG426" s="108"/>
      <c r="JH426" s="108"/>
      <c r="JI426" s="108"/>
      <c r="JJ426" s="108"/>
      <c r="JK426" s="108"/>
      <c r="JL426" s="108"/>
      <c r="JM426" s="108"/>
      <c r="JN426" s="108"/>
      <c r="JO426" s="108"/>
      <c r="JP426" s="108"/>
      <c r="JQ426" s="108"/>
      <c r="JR426" s="108"/>
      <c r="JS426" s="108"/>
      <c r="JT426" s="108"/>
      <c r="JU426" s="108"/>
      <c r="JV426" s="108"/>
      <c r="JW426" s="108"/>
      <c r="JX426" s="108"/>
      <c r="JY426" s="108"/>
      <c r="JZ426" s="108"/>
      <c r="KA426" s="108"/>
      <c r="KB426" s="108"/>
      <c r="KC426" s="108"/>
      <c r="KD426" s="108"/>
      <c r="KE426" s="108"/>
      <c r="KF426" s="108"/>
      <c r="KG426" s="108"/>
      <c r="KH426" s="108"/>
      <c r="KI426" s="108"/>
      <c r="KJ426" s="108"/>
      <c r="KK426" s="108"/>
      <c r="KL426" s="108"/>
      <c r="KM426" s="108"/>
      <c r="KN426" s="108"/>
      <c r="KO426" s="108"/>
      <c r="KP426" s="108"/>
      <c r="KQ426" s="108"/>
      <c r="KR426" s="108"/>
      <c r="KS426" s="108"/>
      <c r="KT426" s="108"/>
      <c r="KU426" s="108"/>
      <c r="KV426" s="108"/>
      <c r="KW426" s="108"/>
      <c r="KX426" s="108"/>
      <c r="KY426" s="108"/>
      <c r="KZ426" s="108"/>
      <c r="LA426" s="108"/>
      <c r="LB426" s="108"/>
      <c r="LC426" s="108"/>
      <c r="LD426" s="108"/>
      <c r="LE426" s="108"/>
      <c r="LF426" s="108"/>
      <c r="LG426" s="108"/>
      <c r="LH426" s="108"/>
      <c r="LI426" s="108"/>
      <c r="LJ426" s="108"/>
      <c r="LK426" s="108"/>
      <c r="LL426" s="108"/>
      <c r="LM426" s="108"/>
      <c r="LN426" s="108"/>
      <c r="LO426" s="108"/>
      <c r="LP426" s="108"/>
      <c r="LQ426" s="108"/>
      <c r="LR426" s="108"/>
      <c r="LS426" s="108"/>
      <c r="LT426" s="108"/>
      <c r="LU426" s="108"/>
      <c r="LV426" s="108"/>
      <c r="LW426" s="108"/>
      <c r="LX426" s="108"/>
      <c r="LY426" s="108"/>
      <c r="LZ426" s="108"/>
      <c r="MA426" s="108"/>
      <c r="MB426" s="108"/>
      <c r="MC426" s="108"/>
      <c r="MD426" s="108"/>
      <c r="ME426" s="108"/>
      <c r="MF426" s="108"/>
      <c r="MG426" s="108"/>
      <c r="MH426" s="108"/>
      <c r="MI426" s="108"/>
      <c r="MJ426" s="108"/>
      <c r="MK426" s="108"/>
      <c r="ML426" s="108"/>
      <c r="MM426" s="108"/>
      <c r="MN426" s="108"/>
      <c r="MO426" s="108"/>
      <c r="MP426" s="108"/>
      <c r="MQ426" s="108"/>
      <c r="MR426" s="108"/>
      <c r="MS426" s="108"/>
      <c r="MT426" s="108"/>
      <c r="MU426" s="108"/>
      <c r="MV426" s="108"/>
      <c r="MW426" s="108"/>
      <c r="MX426" s="108"/>
      <c r="MY426" s="108"/>
      <c r="MZ426" s="108"/>
      <c r="NA426" s="108"/>
      <c r="NB426" s="108"/>
      <c r="NC426" s="108"/>
      <c r="ND426" s="108"/>
      <c r="NE426" s="108"/>
      <c r="NF426" s="108"/>
      <c r="NG426" s="108"/>
      <c r="NH426" s="108"/>
      <c r="NI426" s="108"/>
      <c r="NJ426" s="108"/>
      <c r="NK426" s="108"/>
      <c r="NL426" s="108"/>
      <c r="NM426" s="108"/>
      <c r="NN426" s="108"/>
      <c r="NO426" s="108"/>
      <c r="NP426" s="108"/>
      <c r="NQ426" s="108"/>
      <c r="NR426" s="108"/>
      <c r="NS426" s="108"/>
      <c r="NT426" s="108"/>
      <c r="NU426" s="108"/>
    </row>
    <row r="427" spans="1:385" s="176" customFormat="1" ht="26" hidden="1" outlineLevel="1">
      <c r="A427" s="372"/>
      <c r="B427" s="238" t="s">
        <v>743</v>
      </c>
      <c r="C427" s="170" t="s">
        <v>797</v>
      </c>
      <c r="D427" s="170" t="s">
        <v>799</v>
      </c>
      <c r="E427" s="163" t="s">
        <v>798</v>
      </c>
      <c r="F427" s="164" t="s">
        <v>298</v>
      </c>
      <c r="G427" s="177"/>
      <c r="H427" s="177"/>
      <c r="I427" s="178"/>
      <c r="J427" s="178"/>
      <c r="K427" s="166" t="s">
        <v>57</v>
      </c>
      <c r="L427" s="163">
        <v>2</v>
      </c>
      <c r="M427" s="267"/>
      <c r="N427" s="267">
        <f t="shared" si="77"/>
        <v>0</v>
      </c>
      <c r="O427" s="267">
        <f t="shared" si="75"/>
        <v>0</v>
      </c>
      <c r="P427" s="267">
        <f t="shared" si="65"/>
        <v>0</v>
      </c>
      <c r="Q427" s="179"/>
      <c r="R427" s="179"/>
      <c r="S427" s="125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08"/>
      <c r="AG427" s="108"/>
      <c r="AH427" s="108"/>
      <c r="AI427" s="108"/>
      <c r="AJ427" s="108"/>
      <c r="AK427" s="108"/>
      <c r="AL427" s="108"/>
      <c r="AM427" s="108"/>
      <c r="AN427" s="108"/>
      <c r="AO427" s="108"/>
      <c r="AP427" s="108"/>
      <c r="AQ427" s="108"/>
      <c r="AR427" s="108"/>
      <c r="AS427" s="108"/>
      <c r="AT427" s="108"/>
      <c r="AU427" s="108"/>
      <c r="AV427" s="108"/>
      <c r="AW427" s="108"/>
      <c r="AX427" s="108"/>
      <c r="AY427" s="108"/>
      <c r="AZ427" s="108"/>
      <c r="BA427" s="108"/>
      <c r="BB427" s="108"/>
      <c r="BC427" s="108"/>
      <c r="BD427" s="108"/>
      <c r="BE427" s="108"/>
      <c r="BF427" s="108"/>
      <c r="BG427" s="108"/>
      <c r="BH427" s="108"/>
      <c r="BI427" s="108"/>
      <c r="BJ427" s="108"/>
      <c r="BK427" s="108"/>
      <c r="BL427" s="108"/>
      <c r="BM427" s="108"/>
      <c r="BN427" s="108"/>
      <c r="BO427" s="108"/>
      <c r="BP427" s="108"/>
      <c r="BQ427" s="108"/>
      <c r="BR427" s="108"/>
      <c r="BS427" s="108"/>
      <c r="BT427" s="108"/>
      <c r="BU427" s="108"/>
      <c r="BV427" s="108"/>
      <c r="BW427" s="108"/>
      <c r="BX427" s="108"/>
      <c r="BY427" s="108"/>
      <c r="BZ427" s="108"/>
      <c r="CA427" s="108"/>
      <c r="CB427" s="108"/>
      <c r="CC427" s="108"/>
      <c r="CD427" s="108"/>
      <c r="CE427" s="108"/>
      <c r="CF427" s="108"/>
      <c r="CG427" s="108"/>
      <c r="CH427" s="108"/>
      <c r="CI427" s="108"/>
      <c r="CJ427" s="108"/>
      <c r="CK427" s="108"/>
      <c r="CL427" s="108"/>
      <c r="CM427" s="108"/>
      <c r="CN427" s="108"/>
      <c r="CO427" s="108"/>
      <c r="CP427" s="108"/>
      <c r="CQ427" s="108"/>
      <c r="CR427" s="108"/>
      <c r="CS427" s="108"/>
      <c r="CT427" s="108"/>
      <c r="CU427" s="108"/>
      <c r="CV427" s="108"/>
      <c r="CW427" s="108"/>
      <c r="CX427" s="108"/>
      <c r="CY427" s="108"/>
      <c r="CZ427" s="108"/>
      <c r="DA427" s="108"/>
      <c r="DB427" s="108"/>
      <c r="DC427" s="108"/>
      <c r="DD427" s="108"/>
      <c r="DE427" s="108"/>
      <c r="DF427" s="108"/>
      <c r="DG427" s="108"/>
      <c r="DH427" s="108"/>
      <c r="DI427" s="108"/>
      <c r="DJ427" s="108"/>
      <c r="DK427" s="108"/>
      <c r="DL427" s="108"/>
      <c r="DM427" s="108"/>
      <c r="DN427" s="108"/>
      <c r="DO427" s="108"/>
      <c r="DP427" s="108"/>
      <c r="DQ427" s="108"/>
      <c r="DR427" s="108"/>
      <c r="DS427" s="108"/>
      <c r="DT427" s="108"/>
      <c r="DU427" s="108"/>
      <c r="DV427" s="108"/>
      <c r="DW427" s="108"/>
      <c r="DX427" s="108"/>
      <c r="DY427" s="108"/>
      <c r="DZ427" s="108"/>
      <c r="EA427" s="108"/>
      <c r="EB427" s="108"/>
      <c r="EC427" s="108"/>
      <c r="ED427" s="108"/>
      <c r="EE427" s="108"/>
      <c r="EF427" s="108"/>
      <c r="EG427" s="108"/>
      <c r="EH427" s="108"/>
      <c r="EI427" s="108"/>
      <c r="EJ427" s="108"/>
      <c r="EK427" s="108"/>
      <c r="EL427" s="108"/>
      <c r="EM427" s="108"/>
      <c r="EN427" s="108"/>
      <c r="EO427" s="108"/>
      <c r="EP427" s="108"/>
      <c r="EQ427" s="108"/>
      <c r="ER427" s="108"/>
      <c r="ES427" s="108"/>
      <c r="ET427" s="108"/>
      <c r="EU427" s="108"/>
      <c r="EV427" s="108"/>
      <c r="EW427" s="108"/>
      <c r="EX427" s="108"/>
      <c r="EY427" s="108"/>
      <c r="EZ427" s="108"/>
      <c r="FA427" s="108"/>
      <c r="FB427" s="108"/>
      <c r="FC427" s="108"/>
      <c r="FD427" s="108"/>
      <c r="FE427" s="108"/>
      <c r="FF427" s="108"/>
      <c r="FG427" s="108"/>
      <c r="FH427" s="108"/>
      <c r="FI427" s="108"/>
      <c r="FJ427" s="108"/>
      <c r="FK427" s="108"/>
      <c r="FL427" s="108"/>
      <c r="FM427" s="108"/>
      <c r="FN427" s="108"/>
      <c r="FO427" s="108"/>
      <c r="FP427" s="108"/>
      <c r="FQ427" s="108"/>
      <c r="FR427" s="108"/>
      <c r="FS427" s="108"/>
      <c r="FT427" s="108"/>
      <c r="FU427" s="108"/>
      <c r="FV427" s="108"/>
      <c r="FW427" s="108"/>
      <c r="FX427" s="108"/>
      <c r="FY427" s="108"/>
      <c r="FZ427" s="108"/>
      <c r="GA427" s="108"/>
      <c r="GB427" s="108"/>
      <c r="GC427" s="108"/>
      <c r="GD427" s="108"/>
      <c r="GE427" s="108"/>
      <c r="GF427" s="108"/>
      <c r="GG427" s="108"/>
      <c r="GH427" s="108"/>
      <c r="GI427" s="108"/>
      <c r="GJ427" s="108"/>
      <c r="GK427" s="108"/>
      <c r="GL427" s="108"/>
      <c r="GM427" s="108"/>
      <c r="GN427" s="108"/>
      <c r="GO427" s="108"/>
      <c r="GP427" s="108"/>
      <c r="GQ427" s="108"/>
      <c r="GR427" s="108"/>
      <c r="GS427" s="108"/>
      <c r="GT427" s="108"/>
      <c r="GU427" s="108"/>
      <c r="GV427" s="108"/>
      <c r="GW427" s="108"/>
      <c r="GX427" s="108"/>
      <c r="GY427" s="108"/>
      <c r="GZ427" s="108"/>
      <c r="HA427" s="108"/>
      <c r="HB427" s="108"/>
      <c r="HC427" s="108"/>
      <c r="HD427" s="108"/>
      <c r="HE427" s="108"/>
      <c r="HF427" s="108"/>
      <c r="HG427" s="108"/>
      <c r="HH427" s="108"/>
      <c r="HI427" s="108"/>
      <c r="HJ427" s="108"/>
      <c r="HK427" s="108"/>
      <c r="HL427" s="108"/>
      <c r="HM427" s="108"/>
      <c r="HN427" s="108"/>
      <c r="HO427" s="108"/>
      <c r="HP427" s="108"/>
      <c r="HQ427" s="108"/>
      <c r="HR427" s="108"/>
      <c r="HS427" s="108"/>
      <c r="HT427" s="108"/>
      <c r="HU427" s="108"/>
      <c r="HV427" s="108"/>
      <c r="HW427" s="108"/>
      <c r="HX427" s="108"/>
      <c r="HY427" s="108"/>
      <c r="HZ427" s="108"/>
      <c r="IA427" s="108"/>
      <c r="IB427" s="108"/>
      <c r="IC427" s="108"/>
      <c r="ID427" s="108"/>
      <c r="IE427" s="108"/>
      <c r="IF427" s="108"/>
      <c r="IG427" s="108"/>
      <c r="IH427" s="108"/>
      <c r="II427" s="108"/>
      <c r="IJ427" s="108"/>
      <c r="IK427" s="108"/>
      <c r="IL427" s="108"/>
      <c r="IM427" s="108"/>
      <c r="IN427" s="108"/>
      <c r="IO427" s="108"/>
      <c r="IP427" s="108"/>
      <c r="IQ427" s="108"/>
      <c r="IR427" s="108"/>
      <c r="IS427" s="108"/>
      <c r="IT427" s="108"/>
      <c r="IU427" s="108"/>
      <c r="IV427" s="108"/>
      <c r="IW427" s="108"/>
      <c r="IX427" s="108"/>
      <c r="IY427" s="108"/>
      <c r="IZ427" s="108"/>
      <c r="JA427" s="108"/>
      <c r="JB427" s="108"/>
      <c r="JC427" s="108"/>
      <c r="JD427" s="108"/>
      <c r="JE427" s="108"/>
      <c r="JF427" s="108"/>
      <c r="JG427" s="108"/>
      <c r="JH427" s="108"/>
      <c r="JI427" s="108"/>
      <c r="JJ427" s="108"/>
      <c r="JK427" s="108"/>
      <c r="JL427" s="108"/>
      <c r="JM427" s="108"/>
      <c r="JN427" s="108"/>
      <c r="JO427" s="108"/>
      <c r="JP427" s="108"/>
      <c r="JQ427" s="108"/>
      <c r="JR427" s="108"/>
      <c r="JS427" s="108"/>
      <c r="JT427" s="108"/>
      <c r="JU427" s="108"/>
      <c r="JV427" s="108"/>
      <c r="JW427" s="108"/>
      <c r="JX427" s="108"/>
      <c r="JY427" s="108"/>
      <c r="JZ427" s="108"/>
      <c r="KA427" s="108"/>
      <c r="KB427" s="108"/>
      <c r="KC427" s="108"/>
      <c r="KD427" s="108"/>
      <c r="KE427" s="108"/>
      <c r="KF427" s="108"/>
      <c r="KG427" s="108"/>
      <c r="KH427" s="108"/>
      <c r="KI427" s="108"/>
      <c r="KJ427" s="108"/>
      <c r="KK427" s="108"/>
      <c r="KL427" s="108"/>
      <c r="KM427" s="108"/>
      <c r="KN427" s="108"/>
      <c r="KO427" s="108"/>
      <c r="KP427" s="108"/>
      <c r="KQ427" s="108"/>
      <c r="KR427" s="108"/>
      <c r="KS427" s="108"/>
      <c r="KT427" s="108"/>
      <c r="KU427" s="108"/>
      <c r="KV427" s="108"/>
      <c r="KW427" s="108"/>
      <c r="KX427" s="108"/>
      <c r="KY427" s="108"/>
      <c r="KZ427" s="108"/>
      <c r="LA427" s="108"/>
      <c r="LB427" s="108"/>
      <c r="LC427" s="108"/>
      <c r="LD427" s="108"/>
      <c r="LE427" s="108"/>
      <c r="LF427" s="108"/>
      <c r="LG427" s="108"/>
      <c r="LH427" s="108"/>
      <c r="LI427" s="108"/>
      <c r="LJ427" s="108"/>
      <c r="LK427" s="108"/>
      <c r="LL427" s="108"/>
      <c r="LM427" s="108"/>
      <c r="LN427" s="108"/>
      <c r="LO427" s="108"/>
      <c r="LP427" s="108"/>
      <c r="LQ427" s="108"/>
      <c r="LR427" s="108"/>
      <c r="LS427" s="108"/>
      <c r="LT427" s="108"/>
      <c r="LU427" s="108"/>
      <c r="LV427" s="108"/>
      <c r="LW427" s="108"/>
      <c r="LX427" s="108"/>
      <c r="LY427" s="108"/>
      <c r="LZ427" s="108"/>
      <c r="MA427" s="108"/>
      <c r="MB427" s="108"/>
      <c r="MC427" s="108"/>
      <c r="MD427" s="108"/>
      <c r="ME427" s="108"/>
      <c r="MF427" s="108"/>
      <c r="MG427" s="108"/>
      <c r="MH427" s="108"/>
      <c r="MI427" s="108"/>
      <c r="MJ427" s="108"/>
      <c r="MK427" s="108"/>
      <c r="ML427" s="108"/>
      <c r="MM427" s="108"/>
      <c r="MN427" s="108"/>
      <c r="MO427" s="108"/>
      <c r="MP427" s="108"/>
      <c r="MQ427" s="108"/>
      <c r="MR427" s="108"/>
      <c r="MS427" s="108"/>
      <c r="MT427" s="108"/>
      <c r="MU427" s="108"/>
      <c r="MV427" s="108"/>
      <c r="MW427" s="108"/>
      <c r="MX427" s="108"/>
      <c r="MY427" s="108"/>
      <c r="MZ427" s="108"/>
      <c r="NA427" s="108"/>
      <c r="NB427" s="108"/>
      <c r="NC427" s="108"/>
      <c r="ND427" s="108"/>
      <c r="NE427" s="108"/>
      <c r="NF427" s="108"/>
      <c r="NG427" s="108"/>
      <c r="NH427" s="108"/>
      <c r="NI427" s="108"/>
      <c r="NJ427" s="108"/>
      <c r="NK427" s="108"/>
      <c r="NL427" s="108"/>
      <c r="NM427" s="108"/>
      <c r="NN427" s="108"/>
      <c r="NO427" s="108"/>
      <c r="NP427" s="108"/>
      <c r="NQ427" s="108"/>
      <c r="NR427" s="108"/>
      <c r="NS427" s="108"/>
      <c r="NT427" s="108"/>
      <c r="NU427" s="108"/>
    </row>
    <row r="428" spans="1:385" s="176" customFormat="1" ht="26" hidden="1" outlineLevel="1">
      <c r="A428" s="372"/>
      <c r="B428" s="238" t="s">
        <v>744</v>
      </c>
      <c r="C428" s="170" t="s">
        <v>268</v>
      </c>
      <c r="D428" s="170" t="s">
        <v>799</v>
      </c>
      <c r="E428" s="163" t="s">
        <v>269</v>
      </c>
      <c r="F428" s="164" t="s">
        <v>299</v>
      </c>
      <c r="G428" s="177"/>
      <c r="H428" s="177"/>
      <c r="I428" s="178"/>
      <c r="J428" s="178"/>
      <c r="K428" s="166" t="s">
        <v>57</v>
      </c>
      <c r="L428" s="163" t="s">
        <v>181</v>
      </c>
      <c r="M428" s="267"/>
      <c r="N428" s="267">
        <f t="shared" si="77"/>
        <v>0</v>
      </c>
      <c r="O428" s="267">
        <f t="shared" si="75"/>
        <v>0</v>
      </c>
      <c r="P428" s="267">
        <f t="shared" si="65"/>
        <v>0</v>
      </c>
      <c r="Q428" s="179"/>
      <c r="R428" s="179"/>
      <c r="S428" s="125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08"/>
      <c r="AH428" s="108"/>
      <c r="AI428" s="108"/>
      <c r="AJ428" s="108"/>
      <c r="AK428" s="108"/>
      <c r="AL428" s="108"/>
      <c r="AM428" s="108"/>
      <c r="AN428" s="108"/>
      <c r="AO428" s="108"/>
      <c r="AP428" s="108"/>
      <c r="AQ428" s="108"/>
      <c r="AR428" s="108"/>
      <c r="AS428" s="108"/>
      <c r="AT428" s="108"/>
      <c r="AU428" s="108"/>
      <c r="AV428" s="108"/>
      <c r="AW428" s="108"/>
      <c r="AX428" s="108"/>
      <c r="AY428" s="108"/>
      <c r="AZ428" s="108"/>
      <c r="BA428" s="108"/>
      <c r="BB428" s="108"/>
      <c r="BC428" s="108"/>
      <c r="BD428" s="108"/>
      <c r="BE428" s="108"/>
      <c r="BF428" s="108"/>
      <c r="BG428" s="108"/>
      <c r="BH428" s="108"/>
      <c r="BI428" s="108"/>
      <c r="BJ428" s="108"/>
      <c r="BK428" s="108"/>
      <c r="BL428" s="108"/>
      <c r="BM428" s="108"/>
      <c r="BN428" s="108"/>
      <c r="BO428" s="108"/>
      <c r="BP428" s="108"/>
      <c r="BQ428" s="108"/>
      <c r="BR428" s="108"/>
      <c r="BS428" s="108"/>
      <c r="BT428" s="108"/>
      <c r="BU428" s="108"/>
      <c r="BV428" s="108"/>
      <c r="BW428" s="108"/>
      <c r="BX428" s="108"/>
      <c r="BY428" s="108"/>
      <c r="BZ428" s="108"/>
      <c r="CA428" s="108"/>
      <c r="CB428" s="108"/>
      <c r="CC428" s="108"/>
      <c r="CD428" s="108"/>
      <c r="CE428" s="108"/>
      <c r="CF428" s="108"/>
      <c r="CG428" s="108"/>
      <c r="CH428" s="108"/>
      <c r="CI428" s="108"/>
      <c r="CJ428" s="108"/>
      <c r="CK428" s="108"/>
      <c r="CL428" s="108"/>
      <c r="CM428" s="108"/>
      <c r="CN428" s="108"/>
      <c r="CO428" s="108"/>
      <c r="CP428" s="108"/>
      <c r="CQ428" s="108"/>
      <c r="CR428" s="108"/>
      <c r="CS428" s="108"/>
      <c r="CT428" s="108"/>
      <c r="CU428" s="108"/>
      <c r="CV428" s="108"/>
      <c r="CW428" s="108"/>
      <c r="CX428" s="108"/>
      <c r="CY428" s="108"/>
      <c r="CZ428" s="108"/>
      <c r="DA428" s="108"/>
      <c r="DB428" s="108"/>
      <c r="DC428" s="108"/>
      <c r="DD428" s="108"/>
      <c r="DE428" s="108"/>
      <c r="DF428" s="108"/>
      <c r="DG428" s="108"/>
      <c r="DH428" s="108"/>
      <c r="DI428" s="108"/>
      <c r="DJ428" s="108"/>
      <c r="DK428" s="108"/>
      <c r="DL428" s="108"/>
      <c r="DM428" s="108"/>
      <c r="DN428" s="108"/>
      <c r="DO428" s="108"/>
      <c r="DP428" s="108"/>
      <c r="DQ428" s="108"/>
      <c r="DR428" s="108"/>
      <c r="DS428" s="108"/>
      <c r="DT428" s="108"/>
      <c r="DU428" s="108"/>
      <c r="DV428" s="108"/>
      <c r="DW428" s="108"/>
      <c r="DX428" s="108"/>
      <c r="DY428" s="108"/>
      <c r="DZ428" s="108"/>
      <c r="EA428" s="108"/>
      <c r="EB428" s="108"/>
      <c r="EC428" s="108"/>
      <c r="ED428" s="108"/>
      <c r="EE428" s="108"/>
      <c r="EF428" s="108"/>
      <c r="EG428" s="108"/>
      <c r="EH428" s="108"/>
      <c r="EI428" s="108"/>
      <c r="EJ428" s="108"/>
      <c r="EK428" s="108"/>
      <c r="EL428" s="108"/>
      <c r="EM428" s="108"/>
      <c r="EN428" s="108"/>
      <c r="EO428" s="108"/>
      <c r="EP428" s="108"/>
      <c r="EQ428" s="108"/>
      <c r="ER428" s="108"/>
      <c r="ES428" s="108"/>
      <c r="ET428" s="108"/>
      <c r="EU428" s="108"/>
      <c r="EV428" s="108"/>
      <c r="EW428" s="108"/>
      <c r="EX428" s="108"/>
      <c r="EY428" s="108"/>
      <c r="EZ428" s="108"/>
      <c r="FA428" s="108"/>
      <c r="FB428" s="108"/>
      <c r="FC428" s="108"/>
      <c r="FD428" s="108"/>
      <c r="FE428" s="108"/>
      <c r="FF428" s="108"/>
      <c r="FG428" s="108"/>
      <c r="FH428" s="108"/>
      <c r="FI428" s="108"/>
      <c r="FJ428" s="108"/>
      <c r="FK428" s="108"/>
      <c r="FL428" s="108"/>
      <c r="FM428" s="108"/>
      <c r="FN428" s="108"/>
      <c r="FO428" s="108"/>
      <c r="FP428" s="108"/>
      <c r="FQ428" s="108"/>
      <c r="FR428" s="108"/>
      <c r="FS428" s="108"/>
      <c r="FT428" s="108"/>
      <c r="FU428" s="108"/>
      <c r="FV428" s="108"/>
      <c r="FW428" s="108"/>
      <c r="FX428" s="108"/>
      <c r="FY428" s="108"/>
      <c r="FZ428" s="108"/>
      <c r="GA428" s="108"/>
      <c r="GB428" s="108"/>
      <c r="GC428" s="108"/>
      <c r="GD428" s="108"/>
      <c r="GE428" s="108"/>
      <c r="GF428" s="108"/>
      <c r="GG428" s="108"/>
      <c r="GH428" s="108"/>
      <c r="GI428" s="108"/>
      <c r="GJ428" s="108"/>
      <c r="GK428" s="108"/>
      <c r="GL428" s="108"/>
      <c r="GM428" s="108"/>
      <c r="GN428" s="108"/>
      <c r="GO428" s="108"/>
      <c r="GP428" s="108"/>
      <c r="GQ428" s="108"/>
      <c r="GR428" s="108"/>
      <c r="GS428" s="108"/>
      <c r="GT428" s="108"/>
      <c r="GU428" s="108"/>
      <c r="GV428" s="108"/>
      <c r="GW428" s="108"/>
      <c r="GX428" s="108"/>
      <c r="GY428" s="108"/>
      <c r="GZ428" s="108"/>
      <c r="HA428" s="108"/>
      <c r="HB428" s="108"/>
      <c r="HC428" s="108"/>
      <c r="HD428" s="108"/>
      <c r="HE428" s="108"/>
      <c r="HF428" s="108"/>
      <c r="HG428" s="108"/>
      <c r="HH428" s="108"/>
      <c r="HI428" s="108"/>
      <c r="HJ428" s="108"/>
      <c r="HK428" s="108"/>
      <c r="HL428" s="108"/>
      <c r="HM428" s="108"/>
      <c r="HN428" s="108"/>
      <c r="HO428" s="108"/>
      <c r="HP428" s="108"/>
      <c r="HQ428" s="108"/>
      <c r="HR428" s="108"/>
      <c r="HS428" s="108"/>
      <c r="HT428" s="108"/>
      <c r="HU428" s="108"/>
      <c r="HV428" s="108"/>
      <c r="HW428" s="108"/>
      <c r="HX428" s="108"/>
      <c r="HY428" s="108"/>
      <c r="HZ428" s="108"/>
      <c r="IA428" s="108"/>
      <c r="IB428" s="108"/>
      <c r="IC428" s="108"/>
      <c r="ID428" s="108"/>
      <c r="IE428" s="108"/>
      <c r="IF428" s="108"/>
      <c r="IG428" s="108"/>
      <c r="IH428" s="108"/>
      <c r="II428" s="108"/>
      <c r="IJ428" s="108"/>
      <c r="IK428" s="108"/>
      <c r="IL428" s="108"/>
      <c r="IM428" s="108"/>
      <c r="IN428" s="108"/>
      <c r="IO428" s="108"/>
      <c r="IP428" s="108"/>
      <c r="IQ428" s="108"/>
      <c r="IR428" s="108"/>
      <c r="IS428" s="108"/>
      <c r="IT428" s="108"/>
      <c r="IU428" s="108"/>
      <c r="IV428" s="108"/>
      <c r="IW428" s="108"/>
      <c r="IX428" s="108"/>
      <c r="IY428" s="108"/>
      <c r="IZ428" s="108"/>
      <c r="JA428" s="108"/>
      <c r="JB428" s="108"/>
      <c r="JC428" s="108"/>
      <c r="JD428" s="108"/>
      <c r="JE428" s="108"/>
      <c r="JF428" s="108"/>
      <c r="JG428" s="108"/>
      <c r="JH428" s="108"/>
      <c r="JI428" s="108"/>
      <c r="JJ428" s="108"/>
      <c r="JK428" s="108"/>
      <c r="JL428" s="108"/>
      <c r="JM428" s="108"/>
      <c r="JN428" s="108"/>
      <c r="JO428" s="108"/>
      <c r="JP428" s="108"/>
      <c r="JQ428" s="108"/>
      <c r="JR428" s="108"/>
      <c r="JS428" s="108"/>
      <c r="JT428" s="108"/>
      <c r="JU428" s="108"/>
      <c r="JV428" s="108"/>
      <c r="JW428" s="108"/>
      <c r="JX428" s="108"/>
      <c r="JY428" s="108"/>
      <c r="JZ428" s="108"/>
      <c r="KA428" s="108"/>
      <c r="KB428" s="108"/>
      <c r="KC428" s="108"/>
      <c r="KD428" s="108"/>
      <c r="KE428" s="108"/>
      <c r="KF428" s="108"/>
      <c r="KG428" s="108"/>
      <c r="KH428" s="108"/>
      <c r="KI428" s="108"/>
      <c r="KJ428" s="108"/>
      <c r="KK428" s="108"/>
      <c r="KL428" s="108"/>
      <c r="KM428" s="108"/>
      <c r="KN428" s="108"/>
      <c r="KO428" s="108"/>
      <c r="KP428" s="108"/>
      <c r="KQ428" s="108"/>
      <c r="KR428" s="108"/>
      <c r="KS428" s="108"/>
      <c r="KT428" s="108"/>
      <c r="KU428" s="108"/>
      <c r="KV428" s="108"/>
      <c r="KW428" s="108"/>
      <c r="KX428" s="108"/>
      <c r="KY428" s="108"/>
      <c r="KZ428" s="108"/>
      <c r="LA428" s="108"/>
      <c r="LB428" s="108"/>
      <c r="LC428" s="108"/>
      <c r="LD428" s="108"/>
      <c r="LE428" s="108"/>
      <c r="LF428" s="108"/>
      <c r="LG428" s="108"/>
      <c r="LH428" s="108"/>
      <c r="LI428" s="108"/>
      <c r="LJ428" s="108"/>
      <c r="LK428" s="108"/>
      <c r="LL428" s="108"/>
      <c r="LM428" s="108"/>
      <c r="LN428" s="108"/>
      <c r="LO428" s="108"/>
      <c r="LP428" s="108"/>
      <c r="LQ428" s="108"/>
      <c r="LR428" s="108"/>
      <c r="LS428" s="108"/>
      <c r="LT428" s="108"/>
      <c r="LU428" s="108"/>
      <c r="LV428" s="108"/>
      <c r="LW428" s="108"/>
      <c r="LX428" s="108"/>
      <c r="LY428" s="108"/>
      <c r="LZ428" s="108"/>
      <c r="MA428" s="108"/>
      <c r="MB428" s="108"/>
      <c r="MC428" s="108"/>
      <c r="MD428" s="108"/>
      <c r="ME428" s="108"/>
      <c r="MF428" s="108"/>
      <c r="MG428" s="108"/>
      <c r="MH428" s="108"/>
      <c r="MI428" s="108"/>
      <c r="MJ428" s="108"/>
      <c r="MK428" s="108"/>
      <c r="ML428" s="108"/>
      <c r="MM428" s="108"/>
      <c r="MN428" s="108"/>
      <c r="MO428" s="108"/>
      <c r="MP428" s="108"/>
      <c r="MQ428" s="108"/>
      <c r="MR428" s="108"/>
      <c r="MS428" s="108"/>
      <c r="MT428" s="108"/>
      <c r="MU428" s="108"/>
      <c r="MV428" s="108"/>
      <c r="MW428" s="108"/>
      <c r="MX428" s="108"/>
      <c r="MY428" s="108"/>
      <c r="MZ428" s="108"/>
      <c r="NA428" s="108"/>
      <c r="NB428" s="108"/>
      <c r="NC428" s="108"/>
      <c r="ND428" s="108"/>
      <c r="NE428" s="108"/>
      <c r="NF428" s="108"/>
      <c r="NG428" s="108"/>
      <c r="NH428" s="108"/>
      <c r="NI428" s="108"/>
      <c r="NJ428" s="108"/>
      <c r="NK428" s="108"/>
      <c r="NL428" s="108"/>
      <c r="NM428" s="108"/>
      <c r="NN428" s="108"/>
      <c r="NO428" s="108"/>
      <c r="NP428" s="108"/>
      <c r="NQ428" s="108"/>
      <c r="NR428" s="108"/>
      <c r="NS428" s="108"/>
      <c r="NT428" s="108"/>
      <c r="NU428" s="108"/>
    </row>
    <row r="429" spans="1:385" s="176" customFormat="1" outlineLevel="1">
      <c r="A429" s="372"/>
      <c r="B429" s="238" t="s">
        <v>745</v>
      </c>
      <c r="C429" s="170" t="s">
        <v>274</v>
      </c>
      <c r="D429" s="163" t="s">
        <v>801</v>
      </c>
      <c r="E429" s="163" t="s">
        <v>275</v>
      </c>
      <c r="F429" s="164" t="s">
        <v>301</v>
      </c>
      <c r="G429" s="177"/>
      <c r="H429" s="177"/>
      <c r="I429" s="178"/>
      <c r="J429" s="178"/>
      <c r="K429" s="166" t="s">
        <v>57</v>
      </c>
      <c r="L429" s="163" t="s">
        <v>163</v>
      </c>
      <c r="M429" s="267"/>
      <c r="N429" s="267">
        <f t="shared" si="77"/>
        <v>0</v>
      </c>
      <c r="O429" s="267">
        <f t="shared" si="75"/>
        <v>0</v>
      </c>
      <c r="P429" s="267">
        <f t="shared" si="65"/>
        <v>0</v>
      </c>
      <c r="Q429" s="179"/>
      <c r="R429" s="179"/>
      <c r="S429" s="125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  <c r="AD429" s="108"/>
      <c r="AE429" s="108"/>
      <c r="AF429" s="108"/>
      <c r="AG429" s="108"/>
      <c r="AH429" s="108"/>
      <c r="AI429" s="108"/>
      <c r="AJ429" s="108"/>
      <c r="AK429" s="108"/>
      <c r="AL429" s="108"/>
      <c r="AM429" s="108"/>
      <c r="AN429" s="108"/>
      <c r="AO429" s="108"/>
      <c r="AP429" s="108"/>
      <c r="AQ429" s="108"/>
      <c r="AR429" s="108"/>
      <c r="AS429" s="108"/>
      <c r="AT429" s="108"/>
      <c r="AU429" s="108"/>
      <c r="AV429" s="108"/>
      <c r="AW429" s="108"/>
      <c r="AX429" s="108"/>
      <c r="AY429" s="108"/>
      <c r="AZ429" s="108"/>
      <c r="BA429" s="108"/>
      <c r="BB429" s="108"/>
      <c r="BC429" s="108"/>
      <c r="BD429" s="108"/>
      <c r="BE429" s="108"/>
      <c r="BF429" s="108"/>
      <c r="BG429" s="108"/>
      <c r="BH429" s="108"/>
      <c r="BI429" s="108"/>
      <c r="BJ429" s="108"/>
      <c r="BK429" s="108"/>
      <c r="BL429" s="108"/>
      <c r="BM429" s="108"/>
      <c r="BN429" s="108"/>
      <c r="BO429" s="108"/>
      <c r="BP429" s="108"/>
      <c r="BQ429" s="108"/>
      <c r="BR429" s="108"/>
      <c r="BS429" s="108"/>
      <c r="BT429" s="108"/>
      <c r="BU429" s="108"/>
      <c r="BV429" s="108"/>
      <c r="BW429" s="108"/>
      <c r="BX429" s="108"/>
      <c r="BY429" s="108"/>
      <c r="BZ429" s="108"/>
      <c r="CA429" s="108"/>
      <c r="CB429" s="108"/>
      <c r="CC429" s="108"/>
      <c r="CD429" s="108"/>
      <c r="CE429" s="108"/>
      <c r="CF429" s="108"/>
      <c r="CG429" s="108"/>
      <c r="CH429" s="108"/>
      <c r="CI429" s="108"/>
      <c r="CJ429" s="108"/>
      <c r="CK429" s="108"/>
      <c r="CL429" s="108"/>
      <c r="CM429" s="108"/>
      <c r="CN429" s="108"/>
      <c r="CO429" s="108"/>
      <c r="CP429" s="108"/>
      <c r="CQ429" s="108"/>
      <c r="CR429" s="108"/>
      <c r="CS429" s="108"/>
      <c r="CT429" s="108"/>
      <c r="CU429" s="108"/>
      <c r="CV429" s="108"/>
      <c r="CW429" s="108"/>
      <c r="CX429" s="108"/>
      <c r="CY429" s="108"/>
      <c r="CZ429" s="108"/>
      <c r="DA429" s="108"/>
      <c r="DB429" s="108"/>
      <c r="DC429" s="108"/>
      <c r="DD429" s="108"/>
      <c r="DE429" s="108"/>
      <c r="DF429" s="108"/>
      <c r="DG429" s="108"/>
      <c r="DH429" s="108"/>
      <c r="DI429" s="108"/>
      <c r="DJ429" s="108"/>
      <c r="DK429" s="108"/>
      <c r="DL429" s="108"/>
      <c r="DM429" s="108"/>
      <c r="DN429" s="108"/>
      <c r="DO429" s="108"/>
      <c r="DP429" s="108"/>
      <c r="DQ429" s="108"/>
      <c r="DR429" s="108"/>
      <c r="DS429" s="108"/>
      <c r="DT429" s="108"/>
      <c r="DU429" s="108"/>
      <c r="DV429" s="108"/>
      <c r="DW429" s="108"/>
      <c r="DX429" s="108"/>
      <c r="DY429" s="108"/>
      <c r="DZ429" s="108"/>
      <c r="EA429" s="108"/>
      <c r="EB429" s="108"/>
      <c r="EC429" s="108"/>
      <c r="ED429" s="108"/>
      <c r="EE429" s="108"/>
      <c r="EF429" s="108"/>
      <c r="EG429" s="108"/>
      <c r="EH429" s="108"/>
      <c r="EI429" s="108"/>
      <c r="EJ429" s="108"/>
      <c r="EK429" s="108"/>
      <c r="EL429" s="108"/>
      <c r="EM429" s="108"/>
      <c r="EN429" s="108"/>
      <c r="EO429" s="108"/>
      <c r="EP429" s="108"/>
      <c r="EQ429" s="108"/>
      <c r="ER429" s="108"/>
      <c r="ES429" s="108"/>
      <c r="ET429" s="108"/>
      <c r="EU429" s="108"/>
      <c r="EV429" s="108"/>
      <c r="EW429" s="108"/>
      <c r="EX429" s="108"/>
      <c r="EY429" s="108"/>
      <c r="EZ429" s="108"/>
      <c r="FA429" s="108"/>
      <c r="FB429" s="108"/>
      <c r="FC429" s="108"/>
      <c r="FD429" s="108"/>
      <c r="FE429" s="108"/>
      <c r="FF429" s="108"/>
      <c r="FG429" s="108"/>
      <c r="FH429" s="108"/>
      <c r="FI429" s="108"/>
      <c r="FJ429" s="108"/>
      <c r="FK429" s="108"/>
      <c r="FL429" s="108"/>
      <c r="FM429" s="108"/>
      <c r="FN429" s="108"/>
      <c r="FO429" s="108"/>
      <c r="FP429" s="108"/>
      <c r="FQ429" s="108"/>
      <c r="FR429" s="108"/>
      <c r="FS429" s="108"/>
      <c r="FT429" s="108"/>
      <c r="FU429" s="108"/>
      <c r="FV429" s="108"/>
      <c r="FW429" s="108"/>
      <c r="FX429" s="108"/>
      <c r="FY429" s="108"/>
      <c r="FZ429" s="108"/>
      <c r="GA429" s="108"/>
      <c r="GB429" s="108"/>
      <c r="GC429" s="108"/>
      <c r="GD429" s="108"/>
      <c r="GE429" s="108"/>
      <c r="GF429" s="108"/>
      <c r="GG429" s="108"/>
      <c r="GH429" s="108"/>
      <c r="GI429" s="108"/>
      <c r="GJ429" s="108"/>
      <c r="GK429" s="108"/>
      <c r="GL429" s="108"/>
      <c r="GM429" s="108"/>
      <c r="GN429" s="108"/>
      <c r="GO429" s="108"/>
      <c r="GP429" s="108"/>
      <c r="GQ429" s="108"/>
      <c r="GR429" s="108"/>
      <c r="GS429" s="108"/>
      <c r="GT429" s="108"/>
      <c r="GU429" s="108"/>
      <c r="GV429" s="108"/>
      <c r="GW429" s="108"/>
      <c r="GX429" s="108"/>
      <c r="GY429" s="108"/>
      <c r="GZ429" s="108"/>
      <c r="HA429" s="108"/>
      <c r="HB429" s="108"/>
      <c r="HC429" s="108"/>
      <c r="HD429" s="108"/>
      <c r="HE429" s="108"/>
      <c r="HF429" s="108"/>
      <c r="HG429" s="108"/>
      <c r="HH429" s="108"/>
      <c r="HI429" s="108"/>
      <c r="HJ429" s="108"/>
      <c r="HK429" s="108"/>
      <c r="HL429" s="108"/>
      <c r="HM429" s="108"/>
      <c r="HN429" s="108"/>
      <c r="HO429" s="108"/>
      <c r="HP429" s="108"/>
      <c r="HQ429" s="108"/>
      <c r="HR429" s="108"/>
      <c r="HS429" s="108"/>
      <c r="HT429" s="108"/>
      <c r="HU429" s="108"/>
      <c r="HV429" s="108"/>
      <c r="HW429" s="108"/>
      <c r="HX429" s="108"/>
      <c r="HY429" s="108"/>
      <c r="HZ429" s="108"/>
      <c r="IA429" s="108"/>
      <c r="IB429" s="108"/>
      <c r="IC429" s="108"/>
      <c r="ID429" s="108"/>
      <c r="IE429" s="108"/>
      <c r="IF429" s="108"/>
      <c r="IG429" s="108"/>
      <c r="IH429" s="108"/>
      <c r="II429" s="108"/>
      <c r="IJ429" s="108"/>
      <c r="IK429" s="108"/>
      <c r="IL429" s="108"/>
      <c r="IM429" s="108"/>
      <c r="IN429" s="108"/>
      <c r="IO429" s="108"/>
      <c r="IP429" s="108"/>
      <c r="IQ429" s="108"/>
      <c r="IR429" s="108"/>
      <c r="IS429" s="108"/>
      <c r="IT429" s="108"/>
      <c r="IU429" s="108"/>
      <c r="IV429" s="108"/>
      <c r="IW429" s="108"/>
      <c r="IX429" s="108"/>
      <c r="IY429" s="108"/>
      <c r="IZ429" s="108"/>
      <c r="JA429" s="108"/>
      <c r="JB429" s="108"/>
      <c r="JC429" s="108"/>
      <c r="JD429" s="108"/>
      <c r="JE429" s="108"/>
      <c r="JF429" s="108"/>
      <c r="JG429" s="108"/>
      <c r="JH429" s="108"/>
      <c r="JI429" s="108"/>
      <c r="JJ429" s="108"/>
      <c r="JK429" s="108"/>
      <c r="JL429" s="108"/>
      <c r="JM429" s="108"/>
      <c r="JN429" s="108"/>
      <c r="JO429" s="108"/>
      <c r="JP429" s="108"/>
      <c r="JQ429" s="108"/>
      <c r="JR429" s="108"/>
      <c r="JS429" s="108"/>
      <c r="JT429" s="108"/>
      <c r="JU429" s="108"/>
      <c r="JV429" s="108"/>
      <c r="JW429" s="108"/>
      <c r="JX429" s="108"/>
      <c r="JY429" s="108"/>
      <c r="JZ429" s="108"/>
      <c r="KA429" s="108"/>
      <c r="KB429" s="108"/>
      <c r="KC429" s="108"/>
      <c r="KD429" s="108"/>
      <c r="KE429" s="108"/>
      <c r="KF429" s="108"/>
      <c r="KG429" s="108"/>
      <c r="KH429" s="108"/>
      <c r="KI429" s="108"/>
      <c r="KJ429" s="108"/>
      <c r="KK429" s="108"/>
      <c r="KL429" s="108"/>
      <c r="KM429" s="108"/>
      <c r="KN429" s="108"/>
      <c r="KO429" s="108"/>
      <c r="KP429" s="108"/>
      <c r="KQ429" s="108"/>
      <c r="KR429" s="108"/>
      <c r="KS429" s="108"/>
      <c r="KT429" s="108"/>
      <c r="KU429" s="108"/>
      <c r="KV429" s="108"/>
      <c r="KW429" s="108"/>
      <c r="KX429" s="108"/>
      <c r="KY429" s="108"/>
      <c r="KZ429" s="108"/>
      <c r="LA429" s="108"/>
      <c r="LB429" s="108"/>
      <c r="LC429" s="108"/>
      <c r="LD429" s="108"/>
      <c r="LE429" s="108"/>
      <c r="LF429" s="108"/>
      <c r="LG429" s="108"/>
      <c r="LH429" s="108"/>
      <c r="LI429" s="108"/>
      <c r="LJ429" s="108"/>
      <c r="LK429" s="108"/>
      <c r="LL429" s="108"/>
      <c r="LM429" s="108"/>
      <c r="LN429" s="108"/>
      <c r="LO429" s="108"/>
      <c r="LP429" s="108"/>
      <c r="LQ429" s="108"/>
      <c r="LR429" s="108"/>
      <c r="LS429" s="108"/>
      <c r="LT429" s="108"/>
      <c r="LU429" s="108"/>
      <c r="LV429" s="108"/>
      <c r="LW429" s="108"/>
      <c r="LX429" s="108"/>
      <c r="LY429" s="108"/>
      <c r="LZ429" s="108"/>
      <c r="MA429" s="108"/>
      <c r="MB429" s="108"/>
      <c r="MC429" s="108"/>
      <c r="MD429" s="108"/>
      <c r="ME429" s="108"/>
      <c r="MF429" s="108"/>
      <c r="MG429" s="108"/>
      <c r="MH429" s="108"/>
      <c r="MI429" s="108"/>
      <c r="MJ429" s="108"/>
      <c r="MK429" s="108"/>
      <c r="ML429" s="108"/>
      <c r="MM429" s="108"/>
      <c r="MN429" s="108"/>
      <c r="MO429" s="108"/>
      <c r="MP429" s="108"/>
      <c r="MQ429" s="108"/>
      <c r="MR429" s="108"/>
      <c r="MS429" s="108"/>
      <c r="MT429" s="108"/>
      <c r="MU429" s="108"/>
      <c r="MV429" s="108"/>
      <c r="MW429" s="108"/>
      <c r="MX429" s="108"/>
      <c r="MY429" s="108"/>
      <c r="MZ429" s="108"/>
      <c r="NA429" s="108"/>
      <c r="NB429" s="108"/>
      <c r="NC429" s="108"/>
      <c r="ND429" s="108"/>
      <c r="NE429" s="108"/>
      <c r="NF429" s="108"/>
      <c r="NG429" s="108"/>
      <c r="NH429" s="108"/>
      <c r="NI429" s="108"/>
      <c r="NJ429" s="108"/>
      <c r="NK429" s="108"/>
      <c r="NL429" s="108"/>
      <c r="NM429" s="108"/>
      <c r="NN429" s="108"/>
      <c r="NO429" s="108"/>
      <c r="NP429" s="108"/>
      <c r="NQ429" s="108"/>
      <c r="NR429" s="108"/>
      <c r="NS429" s="108"/>
      <c r="NT429" s="108"/>
      <c r="NU429" s="108"/>
    </row>
    <row r="430" spans="1:385" s="176" customFormat="1" outlineLevel="1">
      <c r="A430" s="372"/>
      <c r="B430" s="238" t="s">
        <v>746</v>
      </c>
      <c r="C430" s="170" t="s">
        <v>276</v>
      </c>
      <c r="D430" s="163" t="s">
        <v>801</v>
      </c>
      <c r="E430" s="163" t="s">
        <v>277</v>
      </c>
      <c r="F430" s="164" t="s">
        <v>302</v>
      </c>
      <c r="G430" s="177"/>
      <c r="H430" s="177"/>
      <c r="I430" s="178"/>
      <c r="J430" s="178"/>
      <c r="K430" s="166" t="s">
        <v>57</v>
      </c>
      <c r="L430" s="163">
        <v>8</v>
      </c>
      <c r="M430" s="267"/>
      <c r="N430" s="267">
        <f t="shared" si="77"/>
        <v>0</v>
      </c>
      <c r="O430" s="267">
        <f t="shared" si="75"/>
        <v>0</v>
      </c>
      <c r="P430" s="267">
        <f t="shared" si="65"/>
        <v>0</v>
      </c>
      <c r="Q430" s="179"/>
      <c r="R430" s="179"/>
      <c r="S430" s="125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08"/>
      <c r="AG430" s="108"/>
      <c r="AH430" s="108"/>
      <c r="AI430" s="108"/>
      <c r="AJ430" s="108"/>
      <c r="AK430" s="108"/>
      <c r="AL430" s="108"/>
      <c r="AM430" s="108"/>
      <c r="AN430" s="108"/>
      <c r="AO430" s="108"/>
      <c r="AP430" s="108"/>
      <c r="AQ430" s="108"/>
      <c r="AR430" s="108"/>
      <c r="AS430" s="108"/>
      <c r="AT430" s="108"/>
      <c r="AU430" s="108"/>
      <c r="AV430" s="108"/>
      <c r="AW430" s="108"/>
      <c r="AX430" s="108"/>
      <c r="AY430" s="108"/>
      <c r="AZ430" s="108"/>
      <c r="BA430" s="108"/>
      <c r="BB430" s="108"/>
      <c r="BC430" s="108"/>
      <c r="BD430" s="108"/>
      <c r="BE430" s="108"/>
      <c r="BF430" s="108"/>
      <c r="BG430" s="108"/>
      <c r="BH430" s="108"/>
      <c r="BI430" s="108"/>
      <c r="BJ430" s="108"/>
      <c r="BK430" s="108"/>
      <c r="BL430" s="108"/>
      <c r="BM430" s="108"/>
      <c r="BN430" s="108"/>
      <c r="BO430" s="108"/>
      <c r="BP430" s="108"/>
      <c r="BQ430" s="108"/>
      <c r="BR430" s="108"/>
      <c r="BS430" s="108"/>
      <c r="BT430" s="108"/>
      <c r="BU430" s="108"/>
      <c r="BV430" s="108"/>
      <c r="BW430" s="108"/>
      <c r="BX430" s="108"/>
      <c r="BY430" s="108"/>
      <c r="BZ430" s="108"/>
      <c r="CA430" s="108"/>
      <c r="CB430" s="108"/>
      <c r="CC430" s="108"/>
      <c r="CD430" s="108"/>
      <c r="CE430" s="108"/>
      <c r="CF430" s="108"/>
      <c r="CG430" s="108"/>
      <c r="CH430" s="108"/>
      <c r="CI430" s="108"/>
      <c r="CJ430" s="108"/>
      <c r="CK430" s="108"/>
      <c r="CL430" s="108"/>
      <c r="CM430" s="108"/>
      <c r="CN430" s="108"/>
      <c r="CO430" s="108"/>
      <c r="CP430" s="108"/>
      <c r="CQ430" s="108"/>
      <c r="CR430" s="108"/>
      <c r="CS430" s="108"/>
      <c r="CT430" s="108"/>
      <c r="CU430" s="108"/>
      <c r="CV430" s="108"/>
      <c r="CW430" s="108"/>
      <c r="CX430" s="108"/>
      <c r="CY430" s="108"/>
      <c r="CZ430" s="108"/>
      <c r="DA430" s="108"/>
      <c r="DB430" s="108"/>
      <c r="DC430" s="108"/>
      <c r="DD430" s="108"/>
      <c r="DE430" s="108"/>
      <c r="DF430" s="108"/>
      <c r="DG430" s="108"/>
      <c r="DH430" s="108"/>
      <c r="DI430" s="108"/>
      <c r="DJ430" s="108"/>
      <c r="DK430" s="108"/>
      <c r="DL430" s="108"/>
      <c r="DM430" s="108"/>
      <c r="DN430" s="108"/>
      <c r="DO430" s="108"/>
      <c r="DP430" s="108"/>
      <c r="DQ430" s="108"/>
      <c r="DR430" s="108"/>
      <c r="DS430" s="108"/>
      <c r="DT430" s="108"/>
      <c r="DU430" s="108"/>
      <c r="DV430" s="108"/>
      <c r="DW430" s="108"/>
      <c r="DX430" s="108"/>
      <c r="DY430" s="108"/>
      <c r="DZ430" s="108"/>
      <c r="EA430" s="108"/>
      <c r="EB430" s="108"/>
      <c r="EC430" s="108"/>
      <c r="ED430" s="108"/>
      <c r="EE430" s="108"/>
      <c r="EF430" s="108"/>
      <c r="EG430" s="108"/>
      <c r="EH430" s="108"/>
      <c r="EI430" s="108"/>
      <c r="EJ430" s="108"/>
      <c r="EK430" s="108"/>
      <c r="EL430" s="108"/>
      <c r="EM430" s="108"/>
      <c r="EN430" s="108"/>
      <c r="EO430" s="108"/>
      <c r="EP430" s="108"/>
      <c r="EQ430" s="108"/>
      <c r="ER430" s="108"/>
      <c r="ES430" s="108"/>
      <c r="ET430" s="108"/>
      <c r="EU430" s="108"/>
      <c r="EV430" s="108"/>
      <c r="EW430" s="108"/>
      <c r="EX430" s="108"/>
      <c r="EY430" s="108"/>
      <c r="EZ430" s="108"/>
      <c r="FA430" s="108"/>
      <c r="FB430" s="108"/>
      <c r="FC430" s="108"/>
      <c r="FD430" s="108"/>
      <c r="FE430" s="108"/>
      <c r="FF430" s="108"/>
      <c r="FG430" s="108"/>
      <c r="FH430" s="108"/>
      <c r="FI430" s="108"/>
      <c r="FJ430" s="108"/>
      <c r="FK430" s="108"/>
      <c r="FL430" s="108"/>
      <c r="FM430" s="108"/>
      <c r="FN430" s="108"/>
      <c r="FO430" s="108"/>
      <c r="FP430" s="108"/>
      <c r="FQ430" s="108"/>
      <c r="FR430" s="108"/>
      <c r="FS430" s="108"/>
      <c r="FT430" s="108"/>
      <c r="FU430" s="108"/>
      <c r="FV430" s="108"/>
      <c r="FW430" s="108"/>
      <c r="FX430" s="108"/>
      <c r="FY430" s="108"/>
      <c r="FZ430" s="108"/>
      <c r="GA430" s="108"/>
      <c r="GB430" s="108"/>
      <c r="GC430" s="108"/>
      <c r="GD430" s="108"/>
      <c r="GE430" s="108"/>
      <c r="GF430" s="108"/>
      <c r="GG430" s="108"/>
      <c r="GH430" s="108"/>
      <c r="GI430" s="108"/>
      <c r="GJ430" s="108"/>
      <c r="GK430" s="108"/>
      <c r="GL430" s="108"/>
      <c r="GM430" s="108"/>
      <c r="GN430" s="108"/>
      <c r="GO430" s="108"/>
      <c r="GP430" s="108"/>
      <c r="GQ430" s="108"/>
      <c r="GR430" s="108"/>
      <c r="GS430" s="108"/>
      <c r="GT430" s="108"/>
      <c r="GU430" s="108"/>
      <c r="GV430" s="108"/>
      <c r="GW430" s="108"/>
      <c r="GX430" s="108"/>
      <c r="GY430" s="108"/>
      <c r="GZ430" s="108"/>
      <c r="HA430" s="108"/>
      <c r="HB430" s="108"/>
      <c r="HC430" s="108"/>
      <c r="HD430" s="108"/>
      <c r="HE430" s="108"/>
      <c r="HF430" s="108"/>
      <c r="HG430" s="108"/>
      <c r="HH430" s="108"/>
      <c r="HI430" s="108"/>
      <c r="HJ430" s="108"/>
      <c r="HK430" s="108"/>
      <c r="HL430" s="108"/>
      <c r="HM430" s="108"/>
      <c r="HN430" s="108"/>
      <c r="HO430" s="108"/>
      <c r="HP430" s="108"/>
      <c r="HQ430" s="108"/>
      <c r="HR430" s="108"/>
      <c r="HS430" s="108"/>
      <c r="HT430" s="108"/>
      <c r="HU430" s="108"/>
      <c r="HV430" s="108"/>
      <c r="HW430" s="108"/>
      <c r="HX430" s="108"/>
      <c r="HY430" s="108"/>
      <c r="HZ430" s="108"/>
      <c r="IA430" s="108"/>
      <c r="IB430" s="108"/>
      <c r="IC430" s="108"/>
      <c r="ID430" s="108"/>
      <c r="IE430" s="108"/>
      <c r="IF430" s="108"/>
      <c r="IG430" s="108"/>
      <c r="IH430" s="108"/>
      <c r="II430" s="108"/>
      <c r="IJ430" s="108"/>
      <c r="IK430" s="108"/>
      <c r="IL430" s="108"/>
      <c r="IM430" s="108"/>
      <c r="IN430" s="108"/>
      <c r="IO430" s="108"/>
      <c r="IP430" s="108"/>
      <c r="IQ430" s="108"/>
      <c r="IR430" s="108"/>
      <c r="IS430" s="108"/>
      <c r="IT430" s="108"/>
      <c r="IU430" s="108"/>
      <c r="IV430" s="108"/>
      <c r="IW430" s="108"/>
      <c r="IX430" s="108"/>
      <c r="IY430" s="108"/>
      <c r="IZ430" s="108"/>
      <c r="JA430" s="108"/>
      <c r="JB430" s="108"/>
      <c r="JC430" s="108"/>
      <c r="JD430" s="108"/>
      <c r="JE430" s="108"/>
      <c r="JF430" s="108"/>
      <c r="JG430" s="108"/>
      <c r="JH430" s="108"/>
      <c r="JI430" s="108"/>
      <c r="JJ430" s="108"/>
      <c r="JK430" s="108"/>
      <c r="JL430" s="108"/>
      <c r="JM430" s="108"/>
      <c r="JN430" s="108"/>
      <c r="JO430" s="108"/>
      <c r="JP430" s="108"/>
      <c r="JQ430" s="108"/>
      <c r="JR430" s="108"/>
      <c r="JS430" s="108"/>
      <c r="JT430" s="108"/>
      <c r="JU430" s="108"/>
      <c r="JV430" s="108"/>
      <c r="JW430" s="108"/>
      <c r="JX430" s="108"/>
      <c r="JY430" s="108"/>
      <c r="JZ430" s="108"/>
      <c r="KA430" s="108"/>
      <c r="KB430" s="108"/>
      <c r="KC430" s="108"/>
      <c r="KD430" s="108"/>
      <c r="KE430" s="108"/>
      <c r="KF430" s="108"/>
      <c r="KG430" s="108"/>
      <c r="KH430" s="108"/>
      <c r="KI430" s="108"/>
      <c r="KJ430" s="108"/>
      <c r="KK430" s="108"/>
      <c r="KL430" s="108"/>
      <c r="KM430" s="108"/>
      <c r="KN430" s="108"/>
      <c r="KO430" s="108"/>
      <c r="KP430" s="108"/>
      <c r="KQ430" s="108"/>
      <c r="KR430" s="108"/>
      <c r="KS430" s="108"/>
      <c r="KT430" s="108"/>
      <c r="KU430" s="108"/>
      <c r="KV430" s="108"/>
      <c r="KW430" s="108"/>
      <c r="KX430" s="108"/>
      <c r="KY430" s="108"/>
      <c r="KZ430" s="108"/>
      <c r="LA430" s="108"/>
      <c r="LB430" s="108"/>
      <c r="LC430" s="108"/>
      <c r="LD430" s="108"/>
      <c r="LE430" s="108"/>
      <c r="LF430" s="108"/>
      <c r="LG430" s="108"/>
      <c r="LH430" s="108"/>
      <c r="LI430" s="108"/>
      <c r="LJ430" s="108"/>
      <c r="LK430" s="108"/>
      <c r="LL430" s="108"/>
      <c r="LM430" s="108"/>
      <c r="LN430" s="108"/>
      <c r="LO430" s="108"/>
      <c r="LP430" s="108"/>
      <c r="LQ430" s="108"/>
      <c r="LR430" s="108"/>
      <c r="LS430" s="108"/>
      <c r="LT430" s="108"/>
      <c r="LU430" s="108"/>
      <c r="LV430" s="108"/>
      <c r="LW430" s="108"/>
      <c r="LX430" s="108"/>
      <c r="LY430" s="108"/>
      <c r="LZ430" s="108"/>
      <c r="MA430" s="108"/>
      <c r="MB430" s="108"/>
      <c r="MC430" s="108"/>
      <c r="MD430" s="108"/>
      <c r="ME430" s="108"/>
      <c r="MF430" s="108"/>
      <c r="MG430" s="108"/>
      <c r="MH430" s="108"/>
      <c r="MI430" s="108"/>
      <c r="MJ430" s="108"/>
      <c r="MK430" s="108"/>
      <c r="ML430" s="108"/>
      <c r="MM430" s="108"/>
      <c r="MN430" s="108"/>
      <c r="MO430" s="108"/>
      <c r="MP430" s="108"/>
      <c r="MQ430" s="108"/>
      <c r="MR430" s="108"/>
      <c r="MS430" s="108"/>
      <c r="MT430" s="108"/>
      <c r="MU430" s="108"/>
      <c r="MV430" s="108"/>
      <c r="MW430" s="108"/>
      <c r="MX430" s="108"/>
      <c r="MY430" s="108"/>
      <c r="MZ430" s="108"/>
      <c r="NA430" s="108"/>
      <c r="NB430" s="108"/>
      <c r="NC430" s="108"/>
      <c r="ND430" s="108"/>
      <c r="NE430" s="108"/>
      <c r="NF430" s="108"/>
      <c r="NG430" s="108"/>
      <c r="NH430" s="108"/>
      <c r="NI430" s="108"/>
      <c r="NJ430" s="108"/>
      <c r="NK430" s="108"/>
      <c r="NL430" s="108"/>
      <c r="NM430" s="108"/>
      <c r="NN430" s="108"/>
      <c r="NO430" s="108"/>
      <c r="NP430" s="108"/>
      <c r="NQ430" s="108"/>
      <c r="NR430" s="108"/>
      <c r="NS430" s="108"/>
      <c r="NT430" s="108"/>
      <c r="NU430" s="108"/>
    </row>
    <row r="431" spans="1:385" s="176" customFormat="1" ht="26" outlineLevel="1">
      <c r="A431" s="372"/>
      <c r="B431" s="238" t="s">
        <v>747</v>
      </c>
      <c r="C431" s="170" t="s">
        <v>280</v>
      </c>
      <c r="D431" s="163" t="s">
        <v>801</v>
      </c>
      <c r="E431" s="163" t="s">
        <v>281</v>
      </c>
      <c r="F431" s="164" t="s">
        <v>302</v>
      </c>
      <c r="G431" s="177"/>
      <c r="H431" s="177"/>
      <c r="I431" s="178"/>
      <c r="J431" s="178"/>
      <c r="K431" s="166" t="s">
        <v>57</v>
      </c>
      <c r="L431" s="163">
        <v>24</v>
      </c>
      <c r="M431" s="267"/>
      <c r="N431" s="267">
        <f t="shared" si="77"/>
        <v>0</v>
      </c>
      <c r="O431" s="267">
        <f t="shared" si="75"/>
        <v>0</v>
      </c>
      <c r="P431" s="267">
        <f t="shared" si="65"/>
        <v>0</v>
      </c>
      <c r="Q431" s="179"/>
      <c r="R431" s="179"/>
      <c r="S431" s="125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8"/>
      <c r="AD431" s="108"/>
      <c r="AE431" s="108"/>
      <c r="AF431" s="108"/>
      <c r="AG431" s="108"/>
      <c r="AH431" s="108"/>
      <c r="AI431" s="108"/>
      <c r="AJ431" s="108"/>
      <c r="AK431" s="108"/>
      <c r="AL431" s="108"/>
      <c r="AM431" s="108"/>
      <c r="AN431" s="108"/>
      <c r="AO431" s="108"/>
      <c r="AP431" s="108"/>
      <c r="AQ431" s="108"/>
      <c r="AR431" s="108"/>
      <c r="AS431" s="108"/>
      <c r="AT431" s="108"/>
      <c r="AU431" s="108"/>
      <c r="AV431" s="108"/>
      <c r="AW431" s="108"/>
      <c r="AX431" s="108"/>
      <c r="AY431" s="108"/>
      <c r="AZ431" s="108"/>
      <c r="BA431" s="108"/>
      <c r="BB431" s="108"/>
      <c r="BC431" s="108"/>
      <c r="BD431" s="108"/>
      <c r="BE431" s="108"/>
      <c r="BF431" s="108"/>
      <c r="BG431" s="108"/>
      <c r="BH431" s="108"/>
      <c r="BI431" s="108"/>
      <c r="BJ431" s="108"/>
      <c r="BK431" s="108"/>
      <c r="BL431" s="108"/>
      <c r="BM431" s="108"/>
      <c r="BN431" s="108"/>
      <c r="BO431" s="108"/>
      <c r="BP431" s="108"/>
      <c r="BQ431" s="108"/>
      <c r="BR431" s="108"/>
      <c r="BS431" s="108"/>
      <c r="BT431" s="108"/>
      <c r="BU431" s="108"/>
      <c r="BV431" s="108"/>
      <c r="BW431" s="108"/>
      <c r="BX431" s="108"/>
      <c r="BY431" s="108"/>
      <c r="BZ431" s="108"/>
      <c r="CA431" s="108"/>
      <c r="CB431" s="108"/>
      <c r="CC431" s="108"/>
      <c r="CD431" s="108"/>
      <c r="CE431" s="108"/>
      <c r="CF431" s="108"/>
      <c r="CG431" s="108"/>
      <c r="CH431" s="108"/>
      <c r="CI431" s="108"/>
      <c r="CJ431" s="108"/>
      <c r="CK431" s="108"/>
      <c r="CL431" s="108"/>
      <c r="CM431" s="108"/>
      <c r="CN431" s="108"/>
      <c r="CO431" s="108"/>
      <c r="CP431" s="108"/>
      <c r="CQ431" s="108"/>
      <c r="CR431" s="108"/>
      <c r="CS431" s="108"/>
      <c r="CT431" s="108"/>
      <c r="CU431" s="108"/>
      <c r="CV431" s="108"/>
      <c r="CW431" s="108"/>
      <c r="CX431" s="108"/>
      <c r="CY431" s="108"/>
      <c r="CZ431" s="108"/>
      <c r="DA431" s="108"/>
      <c r="DB431" s="108"/>
      <c r="DC431" s="108"/>
      <c r="DD431" s="108"/>
      <c r="DE431" s="108"/>
      <c r="DF431" s="108"/>
      <c r="DG431" s="108"/>
      <c r="DH431" s="108"/>
      <c r="DI431" s="108"/>
      <c r="DJ431" s="108"/>
      <c r="DK431" s="108"/>
      <c r="DL431" s="108"/>
      <c r="DM431" s="108"/>
      <c r="DN431" s="108"/>
      <c r="DO431" s="108"/>
      <c r="DP431" s="108"/>
      <c r="DQ431" s="108"/>
      <c r="DR431" s="108"/>
      <c r="DS431" s="108"/>
      <c r="DT431" s="108"/>
      <c r="DU431" s="108"/>
      <c r="DV431" s="108"/>
      <c r="DW431" s="108"/>
      <c r="DX431" s="108"/>
      <c r="DY431" s="108"/>
      <c r="DZ431" s="108"/>
      <c r="EA431" s="108"/>
      <c r="EB431" s="108"/>
      <c r="EC431" s="108"/>
      <c r="ED431" s="108"/>
      <c r="EE431" s="108"/>
      <c r="EF431" s="108"/>
      <c r="EG431" s="108"/>
      <c r="EH431" s="108"/>
      <c r="EI431" s="108"/>
      <c r="EJ431" s="108"/>
      <c r="EK431" s="108"/>
      <c r="EL431" s="108"/>
      <c r="EM431" s="108"/>
      <c r="EN431" s="108"/>
      <c r="EO431" s="108"/>
      <c r="EP431" s="108"/>
      <c r="EQ431" s="108"/>
      <c r="ER431" s="108"/>
      <c r="ES431" s="108"/>
      <c r="ET431" s="108"/>
      <c r="EU431" s="108"/>
      <c r="EV431" s="108"/>
      <c r="EW431" s="108"/>
      <c r="EX431" s="108"/>
      <c r="EY431" s="108"/>
      <c r="EZ431" s="108"/>
      <c r="FA431" s="108"/>
      <c r="FB431" s="108"/>
      <c r="FC431" s="108"/>
      <c r="FD431" s="108"/>
      <c r="FE431" s="108"/>
      <c r="FF431" s="108"/>
      <c r="FG431" s="108"/>
      <c r="FH431" s="108"/>
      <c r="FI431" s="108"/>
      <c r="FJ431" s="108"/>
      <c r="FK431" s="108"/>
      <c r="FL431" s="108"/>
      <c r="FM431" s="108"/>
      <c r="FN431" s="108"/>
      <c r="FO431" s="108"/>
      <c r="FP431" s="108"/>
      <c r="FQ431" s="108"/>
      <c r="FR431" s="108"/>
      <c r="FS431" s="108"/>
      <c r="FT431" s="108"/>
      <c r="FU431" s="108"/>
      <c r="FV431" s="108"/>
      <c r="FW431" s="108"/>
      <c r="FX431" s="108"/>
      <c r="FY431" s="108"/>
      <c r="FZ431" s="108"/>
      <c r="GA431" s="108"/>
      <c r="GB431" s="108"/>
      <c r="GC431" s="108"/>
      <c r="GD431" s="108"/>
      <c r="GE431" s="108"/>
      <c r="GF431" s="108"/>
      <c r="GG431" s="108"/>
      <c r="GH431" s="108"/>
      <c r="GI431" s="108"/>
      <c r="GJ431" s="108"/>
      <c r="GK431" s="108"/>
      <c r="GL431" s="108"/>
      <c r="GM431" s="108"/>
      <c r="GN431" s="108"/>
      <c r="GO431" s="108"/>
      <c r="GP431" s="108"/>
      <c r="GQ431" s="108"/>
      <c r="GR431" s="108"/>
      <c r="GS431" s="108"/>
      <c r="GT431" s="108"/>
      <c r="GU431" s="108"/>
      <c r="GV431" s="108"/>
      <c r="GW431" s="108"/>
      <c r="GX431" s="108"/>
      <c r="GY431" s="108"/>
      <c r="GZ431" s="108"/>
      <c r="HA431" s="108"/>
      <c r="HB431" s="108"/>
      <c r="HC431" s="108"/>
      <c r="HD431" s="108"/>
      <c r="HE431" s="108"/>
      <c r="HF431" s="108"/>
      <c r="HG431" s="108"/>
      <c r="HH431" s="108"/>
      <c r="HI431" s="108"/>
      <c r="HJ431" s="108"/>
      <c r="HK431" s="108"/>
      <c r="HL431" s="108"/>
      <c r="HM431" s="108"/>
      <c r="HN431" s="108"/>
      <c r="HO431" s="108"/>
      <c r="HP431" s="108"/>
      <c r="HQ431" s="108"/>
      <c r="HR431" s="108"/>
      <c r="HS431" s="108"/>
      <c r="HT431" s="108"/>
      <c r="HU431" s="108"/>
      <c r="HV431" s="108"/>
      <c r="HW431" s="108"/>
      <c r="HX431" s="108"/>
      <c r="HY431" s="108"/>
      <c r="HZ431" s="108"/>
      <c r="IA431" s="108"/>
      <c r="IB431" s="108"/>
      <c r="IC431" s="108"/>
      <c r="ID431" s="108"/>
      <c r="IE431" s="108"/>
      <c r="IF431" s="108"/>
      <c r="IG431" s="108"/>
      <c r="IH431" s="108"/>
      <c r="II431" s="108"/>
      <c r="IJ431" s="108"/>
      <c r="IK431" s="108"/>
      <c r="IL431" s="108"/>
      <c r="IM431" s="108"/>
      <c r="IN431" s="108"/>
      <c r="IO431" s="108"/>
      <c r="IP431" s="108"/>
      <c r="IQ431" s="108"/>
      <c r="IR431" s="108"/>
      <c r="IS431" s="108"/>
      <c r="IT431" s="108"/>
      <c r="IU431" s="108"/>
      <c r="IV431" s="108"/>
      <c r="IW431" s="108"/>
      <c r="IX431" s="108"/>
      <c r="IY431" s="108"/>
      <c r="IZ431" s="108"/>
      <c r="JA431" s="108"/>
      <c r="JB431" s="108"/>
      <c r="JC431" s="108"/>
      <c r="JD431" s="108"/>
      <c r="JE431" s="108"/>
      <c r="JF431" s="108"/>
      <c r="JG431" s="108"/>
      <c r="JH431" s="108"/>
      <c r="JI431" s="108"/>
      <c r="JJ431" s="108"/>
      <c r="JK431" s="108"/>
      <c r="JL431" s="108"/>
      <c r="JM431" s="108"/>
      <c r="JN431" s="108"/>
      <c r="JO431" s="108"/>
      <c r="JP431" s="108"/>
      <c r="JQ431" s="108"/>
      <c r="JR431" s="108"/>
      <c r="JS431" s="108"/>
      <c r="JT431" s="108"/>
      <c r="JU431" s="108"/>
      <c r="JV431" s="108"/>
      <c r="JW431" s="108"/>
      <c r="JX431" s="108"/>
      <c r="JY431" s="108"/>
      <c r="JZ431" s="108"/>
      <c r="KA431" s="108"/>
      <c r="KB431" s="108"/>
      <c r="KC431" s="108"/>
      <c r="KD431" s="108"/>
      <c r="KE431" s="108"/>
      <c r="KF431" s="108"/>
      <c r="KG431" s="108"/>
      <c r="KH431" s="108"/>
      <c r="KI431" s="108"/>
      <c r="KJ431" s="108"/>
      <c r="KK431" s="108"/>
      <c r="KL431" s="108"/>
      <c r="KM431" s="108"/>
      <c r="KN431" s="108"/>
      <c r="KO431" s="108"/>
      <c r="KP431" s="108"/>
      <c r="KQ431" s="108"/>
      <c r="KR431" s="108"/>
      <c r="KS431" s="108"/>
      <c r="KT431" s="108"/>
      <c r="KU431" s="108"/>
      <c r="KV431" s="108"/>
      <c r="KW431" s="108"/>
      <c r="KX431" s="108"/>
      <c r="KY431" s="108"/>
      <c r="KZ431" s="108"/>
      <c r="LA431" s="108"/>
      <c r="LB431" s="108"/>
      <c r="LC431" s="108"/>
      <c r="LD431" s="108"/>
      <c r="LE431" s="108"/>
      <c r="LF431" s="108"/>
      <c r="LG431" s="108"/>
      <c r="LH431" s="108"/>
      <c r="LI431" s="108"/>
      <c r="LJ431" s="108"/>
      <c r="LK431" s="108"/>
      <c r="LL431" s="108"/>
      <c r="LM431" s="108"/>
      <c r="LN431" s="108"/>
      <c r="LO431" s="108"/>
      <c r="LP431" s="108"/>
      <c r="LQ431" s="108"/>
      <c r="LR431" s="108"/>
      <c r="LS431" s="108"/>
      <c r="LT431" s="108"/>
      <c r="LU431" s="108"/>
      <c r="LV431" s="108"/>
      <c r="LW431" s="108"/>
      <c r="LX431" s="108"/>
      <c r="LY431" s="108"/>
      <c r="LZ431" s="108"/>
      <c r="MA431" s="108"/>
      <c r="MB431" s="108"/>
      <c r="MC431" s="108"/>
      <c r="MD431" s="108"/>
      <c r="ME431" s="108"/>
      <c r="MF431" s="108"/>
      <c r="MG431" s="108"/>
      <c r="MH431" s="108"/>
      <c r="MI431" s="108"/>
      <c r="MJ431" s="108"/>
      <c r="MK431" s="108"/>
      <c r="ML431" s="108"/>
      <c r="MM431" s="108"/>
      <c r="MN431" s="108"/>
      <c r="MO431" s="108"/>
      <c r="MP431" s="108"/>
      <c r="MQ431" s="108"/>
      <c r="MR431" s="108"/>
      <c r="MS431" s="108"/>
      <c r="MT431" s="108"/>
      <c r="MU431" s="108"/>
      <c r="MV431" s="108"/>
      <c r="MW431" s="108"/>
      <c r="MX431" s="108"/>
      <c r="MY431" s="108"/>
      <c r="MZ431" s="108"/>
      <c r="NA431" s="108"/>
      <c r="NB431" s="108"/>
      <c r="NC431" s="108"/>
      <c r="ND431" s="108"/>
      <c r="NE431" s="108"/>
      <c r="NF431" s="108"/>
      <c r="NG431" s="108"/>
      <c r="NH431" s="108"/>
      <c r="NI431" s="108"/>
      <c r="NJ431" s="108"/>
      <c r="NK431" s="108"/>
      <c r="NL431" s="108"/>
      <c r="NM431" s="108"/>
      <c r="NN431" s="108"/>
      <c r="NO431" s="108"/>
      <c r="NP431" s="108"/>
      <c r="NQ431" s="108"/>
      <c r="NR431" s="108"/>
      <c r="NS431" s="108"/>
      <c r="NT431" s="108"/>
      <c r="NU431" s="108"/>
    </row>
    <row r="432" spans="1:385" s="176" customFormat="1" outlineLevel="1">
      <c r="A432" s="372"/>
      <c r="B432" s="238" t="s">
        <v>748</v>
      </c>
      <c r="C432" s="170" t="s">
        <v>282</v>
      </c>
      <c r="D432" s="163" t="s">
        <v>801</v>
      </c>
      <c r="E432" s="163" t="s">
        <v>285</v>
      </c>
      <c r="F432" s="164" t="s">
        <v>303</v>
      </c>
      <c r="G432" s="177"/>
      <c r="H432" s="177"/>
      <c r="I432" s="178"/>
      <c r="J432" s="178"/>
      <c r="K432" s="166" t="s">
        <v>84</v>
      </c>
      <c r="L432" s="163" t="s">
        <v>177</v>
      </c>
      <c r="M432" s="267"/>
      <c r="N432" s="267">
        <f t="shared" si="77"/>
        <v>0</v>
      </c>
      <c r="O432" s="267">
        <f t="shared" si="75"/>
        <v>0</v>
      </c>
      <c r="P432" s="267">
        <f t="shared" si="65"/>
        <v>0</v>
      </c>
      <c r="Q432" s="179"/>
      <c r="R432" s="179"/>
      <c r="S432" s="125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08"/>
      <c r="AG432" s="108"/>
      <c r="AH432" s="108"/>
      <c r="AI432" s="108"/>
      <c r="AJ432" s="108"/>
      <c r="AK432" s="108"/>
      <c r="AL432" s="108"/>
      <c r="AM432" s="108"/>
      <c r="AN432" s="108"/>
      <c r="AO432" s="108"/>
      <c r="AP432" s="108"/>
      <c r="AQ432" s="108"/>
      <c r="AR432" s="108"/>
      <c r="AS432" s="108"/>
      <c r="AT432" s="108"/>
      <c r="AU432" s="108"/>
      <c r="AV432" s="108"/>
      <c r="AW432" s="108"/>
      <c r="AX432" s="108"/>
      <c r="AY432" s="108"/>
      <c r="AZ432" s="108"/>
      <c r="BA432" s="108"/>
      <c r="BB432" s="108"/>
      <c r="BC432" s="108"/>
      <c r="BD432" s="108"/>
      <c r="BE432" s="108"/>
      <c r="BF432" s="108"/>
      <c r="BG432" s="108"/>
      <c r="BH432" s="108"/>
      <c r="BI432" s="108"/>
      <c r="BJ432" s="108"/>
      <c r="BK432" s="108"/>
      <c r="BL432" s="108"/>
      <c r="BM432" s="108"/>
      <c r="BN432" s="108"/>
      <c r="BO432" s="108"/>
      <c r="BP432" s="108"/>
      <c r="BQ432" s="108"/>
      <c r="BR432" s="108"/>
      <c r="BS432" s="108"/>
      <c r="BT432" s="108"/>
      <c r="BU432" s="108"/>
      <c r="BV432" s="108"/>
      <c r="BW432" s="108"/>
      <c r="BX432" s="108"/>
      <c r="BY432" s="108"/>
      <c r="BZ432" s="108"/>
      <c r="CA432" s="108"/>
      <c r="CB432" s="108"/>
      <c r="CC432" s="108"/>
      <c r="CD432" s="108"/>
      <c r="CE432" s="108"/>
      <c r="CF432" s="108"/>
      <c r="CG432" s="108"/>
      <c r="CH432" s="108"/>
      <c r="CI432" s="108"/>
      <c r="CJ432" s="108"/>
      <c r="CK432" s="108"/>
      <c r="CL432" s="108"/>
      <c r="CM432" s="108"/>
      <c r="CN432" s="108"/>
      <c r="CO432" s="108"/>
      <c r="CP432" s="108"/>
      <c r="CQ432" s="108"/>
      <c r="CR432" s="108"/>
      <c r="CS432" s="108"/>
      <c r="CT432" s="108"/>
      <c r="CU432" s="108"/>
      <c r="CV432" s="108"/>
      <c r="CW432" s="108"/>
      <c r="CX432" s="108"/>
      <c r="CY432" s="108"/>
      <c r="CZ432" s="108"/>
      <c r="DA432" s="108"/>
      <c r="DB432" s="108"/>
      <c r="DC432" s="108"/>
      <c r="DD432" s="108"/>
      <c r="DE432" s="108"/>
      <c r="DF432" s="108"/>
      <c r="DG432" s="108"/>
      <c r="DH432" s="108"/>
      <c r="DI432" s="108"/>
      <c r="DJ432" s="108"/>
      <c r="DK432" s="108"/>
      <c r="DL432" s="108"/>
      <c r="DM432" s="108"/>
      <c r="DN432" s="108"/>
      <c r="DO432" s="108"/>
      <c r="DP432" s="108"/>
      <c r="DQ432" s="108"/>
      <c r="DR432" s="108"/>
      <c r="DS432" s="108"/>
      <c r="DT432" s="108"/>
      <c r="DU432" s="108"/>
      <c r="DV432" s="108"/>
      <c r="DW432" s="108"/>
      <c r="DX432" s="108"/>
      <c r="DY432" s="108"/>
      <c r="DZ432" s="108"/>
      <c r="EA432" s="108"/>
      <c r="EB432" s="108"/>
      <c r="EC432" s="108"/>
      <c r="ED432" s="108"/>
      <c r="EE432" s="108"/>
      <c r="EF432" s="108"/>
      <c r="EG432" s="108"/>
      <c r="EH432" s="108"/>
      <c r="EI432" s="108"/>
      <c r="EJ432" s="108"/>
      <c r="EK432" s="108"/>
      <c r="EL432" s="108"/>
      <c r="EM432" s="108"/>
      <c r="EN432" s="108"/>
      <c r="EO432" s="108"/>
      <c r="EP432" s="108"/>
      <c r="EQ432" s="108"/>
      <c r="ER432" s="108"/>
      <c r="ES432" s="108"/>
      <c r="ET432" s="108"/>
      <c r="EU432" s="108"/>
      <c r="EV432" s="108"/>
      <c r="EW432" s="108"/>
      <c r="EX432" s="108"/>
      <c r="EY432" s="108"/>
      <c r="EZ432" s="108"/>
      <c r="FA432" s="108"/>
      <c r="FB432" s="108"/>
      <c r="FC432" s="108"/>
      <c r="FD432" s="108"/>
      <c r="FE432" s="108"/>
      <c r="FF432" s="108"/>
      <c r="FG432" s="108"/>
      <c r="FH432" s="108"/>
      <c r="FI432" s="108"/>
      <c r="FJ432" s="108"/>
      <c r="FK432" s="108"/>
      <c r="FL432" s="108"/>
      <c r="FM432" s="108"/>
      <c r="FN432" s="108"/>
      <c r="FO432" s="108"/>
      <c r="FP432" s="108"/>
      <c r="FQ432" s="108"/>
      <c r="FR432" s="108"/>
      <c r="FS432" s="108"/>
      <c r="FT432" s="108"/>
      <c r="FU432" s="108"/>
      <c r="FV432" s="108"/>
      <c r="FW432" s="108"/>
      <c r="FX432" s="108"/>
      <c r="FY432" s="108"/>
      <c r="FZ432" s="108"/>
      <c r="GA432" s="108"/>
      <c r="GB432" s="108"/>
      <c r="GC432" s="108"/>
      <c r="GD432" s="108"/>
      <c r="GE432" s="108"/>
      <c r="GF432" s="108"/>
      <c r="GG432" s="108"/>
      <c r="GH432" s="108"/>
      <c r="GI432" s="108"/>
      <c r="GJ432" s="108"/>
      <c r="GK432" s="108"/>
      <c r="GL432" s="108"/>
      <c r="GM432" s="108"/>
      <c r="GN432" s="108"/>
      <c r="GO432" s="108"/>
      <c r="GP432" s="108"/>
      <c r="GQ432" s="108"/>
      <c r="GR432" s="108"/>
      <c r="GS432" s="108"/>
      <c r="GT432" s="108"/>
      <c r="GU432" s="108"/>
      <c r="GV432" s="108"/>
      <c r="GW432" s="108"/>
      <c r="GX432" s="108"/>
      <c r="GY432" s="108"/>
      <c r="GZ432" s="108"/>
      <c r="HA432" s="108"/>
      <c r="HB432" s="108"/>
      <c r="HC432" s="108"/>
      <c r="HD432" s="108"/>
      <c r="HE432" s="108"/>
      <c r="HF432" s="108"/>
      <c r="HG432" s="108"/>
      <c r="HH432" s="108"/>
      <c r="HI432" s="108"/>
      <c r="HJ432" s="108"/>
      <c r="HK432" s="108"/>
      <c r="HL432" s="108"/>
      <c r="HM432" s="108"/>
      <c r="HN432" s="108"/>
      <c r="HO432" s="108"/>
      <c r="HP432" s="108"/>
      <c r="HQ432" s="108"/>
      <c r="HR432" s="108"/>
      <c r="HS432" s="108"/>
      <c r="HT432" s="108"/>
      <c r="HU432" s="108"/>
      <c r="HV432" s="108"/>
      <c r="HW432" s="108"/>
      <c r="HX432" s="108"/>
      <c r="HY432" s="108"/>
      <c r="HZ432" s="108"/>
      <c r="IA432" s="108"/>
      <c r="IB432" s="108"/>
      <c r="IC432" s="108"/>
      <c r="ID432" s="108"/>
      <c r="IE432" s="108"/>
      <c r="IF432" s="108"/>
      <c r="IG432" s="108"/>
      <c r="IH432" s="108"/>
      <c r="II432" s="108"/>
      <c r="IJ432" s="108"/>
      <c r="IK432" s="108"/>
      <c r="IL432" s="108"/>
      <c r="IM432" s="108"/>
      <c r="IN432" s="108"/>
      <c r="IO432" s="108"/>
      <c r="IP432" s="108"/>
      <c r="IQ432" s="108"/>
      <c r="IR432" s="108"/>
      <c r="IS432" s="108"/>
      <c r="IT432" s="108"/>
      <c r="IU432" s="108"/>
      <c r="IV432" s="108"/>
      <c r="IW432" s="108"/>
      <c r="IX432" s="108"/>
      <c r="IY432" s="108"/>
      <c r="IZ432" s="108"/>
      <c r="JA432" s="108"/>
      <c r="JB432" s="108"/>
      <c r="JC432" s="108"/>
      <c r="JD432" s="108"/>
      <c r="JE432" s="108"/>
      <c r="JF432" s="108"/>
      <c r="JG432" s="108"/>
      <c r="JH432" s="108"/>
      <c r="JI432" s="108"/>
      <c r="JJ432" s="108"/>
      <c r="JK432" s="108"/>
      <c r="JL432" s="108"/>
      <c r="JM432" s="108"/>
      <c r="JN432" s="108"/>
      <c r="JO432" s="108"/>
      <c r="JP432" s="108"/>
      <c r="JQ432" s="108"/>
      <c r="JR432" s="108"/>
      <c r="JS432" s="108"/>
      <c r="JT432" s="108"/>
      <c r="JU432" s="108"/>
      <c r="JV432" s="108"/>
      <c r="JW432" s="108"/>
      <c r="JX432" s="108"/>
      <c r="JY432" s="108"/>
      <c r="JZ432" s="108"/>
      <c r="KA432" s="108"/>
      <c r="KB432" s="108"/>
      <c r="KC432" s="108"/>
      <c r="KD432" s="108"/>
      <c r="KE432" s="108"/>
      <c r="KF432" s="108"/>
      <c r="KG432" s="108"/>
      <c r="KH432" s="108"/>
      <c r="KI432" s="108"/>
      <c r="KJ432" s="108"/>
      <c r="KK432" s="108"/>
      <c r="KL432" s="108"/>
      <c r="KM432" s="108"/>
      <c r="KN432" s="108"/>
      <c r="KO432" s="108"/>
      <c r="KP432" s="108"/>
      <c r="KQ432" s="108"/>
      <c r="KR432" s="108"/>
      <c r="KS432" s="108"/>
      <c r="KT432" s="108"/>
      <c r="KU432" s="108"/>
      <c r="KV432" s="108"/>
      <c r="KW432" s="108"/>
      <c r="KX432" s="108"/>
      <c r="KY432" s="108"/>
      <c r="KZ432" s="108"/>
      <c r="LA432" s="108"/>
      <c r="LB432" s="108"/>
      <c r="LC432" s="108"/>
      <c r="LD432" s="108"/>
      <c r="LE432" s="108"/>
      <c r="LF432" s="108"/>
      <c r="LG432" s="108"/>
      <c r="LH432" s="108"/>
      <c r="LI432" s="108"/>
      <c r="LJ432" s="108"/>
      <c r="LK432" s="108"/>
      <c r="LL432" s="108"/>
      <c r="LM432" s="108"/>
      <c r="LN432" s="108"/>
      <c r="LO432" s="108"/>
      <c r="LP432" s="108"/>
      <c r="LQ432" s="108"/>
      <c r="LR432" s="108"/>
      <c r="LS432" s="108"/>
      <c r="LT432" s="108"/>
      <c r="LU432" s="108"/>
      <c r="LV432" s="108"/>
      <c r="LW432" s="108"/>
      <c r="LX432" s="108"/>
      <c r="LY432" s="108"/>
      <c r="LZ432" s="108"/>
      <c r="MA432" s="108"/>
      <c r="MB432" s="108"/>
      <c r="MC432" s="108"/>
      <c r="MD432" s="108"/>
      <c r="ME432" s="108"/>
      <c r="MF432" s="108"/>
      <c r="MG432" s="108"/>
      <c r="MH432" s="108"/>
      <c r="MI432" s="108"/>
      <c r="MJ432" s="108"/>
      <c r="MK432" s="108"/>
      <c r="ML432" s="108"/>
      <c r="MM432" s="108"/>
      <c r="MN432" s="108"/>
      <c r="MO432" s="108"/>
      <c r="MP432" s="108"/>
      <c r="MQ432" s="108"/>
      <c r="MR432" s="108"/>
      <c r="MS432" s="108"/>
      <c r="MT432" s="108"/>
      <c r="MU432" s="108"/>
      <c r="MV432" s="108"/>
      <c r="MW432" s="108"/>
      <c r="MX432" s="108"/>
      <c r="MY432" s="108"/>
      <c r="MZ432" s="108"/>
      <c r="NA432" s="108"/>
      <c r="NB432" s="108"/>
      <c r="NC432" s="108"/>
      <c r="ND432" s="108"/>
      <c r="NE432" s="108"/>
      <c r="NF432" s="108"/>
      <c r="NG432" s="108"/>
      <c r="NH432" s="108"/>
      <c r="NI432" s="108"/>
      <c r="NJ432" s="108"/>
      <c r="NK432" s="108"/>
      <c r="NL432" s="108"/>
      <c r="NM432" s="108"/>
      <c r="NN432" s="108"/>
      <c r="NO432" s="108"/>
      <c r="NP432" s="108"/>
      <c r="NQ432" s="108"/>
      <c r="NR432" s="108"/>
      <c r="NS432" s="108"/>
      <c r="NT432" s="108"/>
      <c r="NU432" s="108"/>
    </row>
    <row r="433" spans="1:385" s="176" customFormat="1" outlineLevel="1">
      <c r="A433" s="372"/>
      <c r="B433" s="238" t="s">
        <v>749</v>
      </c>
      <c r="C433" s="170" t="s">
        <v>282</v>
      </c>
      <c r="D433" s="163" t="s">
        <v>801</v>
      </c>
      <c r="E433" s="163" t="s">
        <v>286</v>
      </c>
      <c r="F433" s="164" t="s">
        <v>303</v>
      </c>
      <c r="G433" s="177"/>
      <c r="H433" s="177"/>
      <c r="I433" s="178"/>
      <c r="J433" s="178"/>
      <c r="K433" s="166" t="s">
        <v>84</v>
      </c>
      <c r="L433" s="163" t="s">
        <v>177</v>
      </c>
      <c r="M433" s="267"/>
      <c r="N433" s="267">
        <f t="shared" si="77"/>
        <v>0</v>
      </c>
      <c r="O433" s="267">
        <f t="shared" si="75"/>
        <v>0</v>
      </c>
      <c r="P433" s="267">
        <f t="shared" ref="P433:P516" si="78">N433+O433</f>
        <v>0</v>
      </c>
      <c r="Q433" s="179"/>
      <c r="R433" s="179"/>
      <c r="S433" s="125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  <c r="AD433" s="108"/>
      <c r="AE433" s="108"/>
      <c r="AF433" s="108"/>
      <c r="AG433" s="108"/>
      <c r="AH433" s="108"/>
      <c r="AI433" s="108"/>
      <c r="AJ433" s="108"/>
      <c r="AK433" s="108"/>
      <c r="AL433" s="108"/>
      <c r="AM433" s="108"/>
      <c r="AN433" s="108"/>
      <c r="AO433" s="108"/>
      <c r="AP433" s="108"/>
      <c r="AQ433" s="108"/>
      <c r="AR433" s="108"/>
      <c r="AS433" s="108"/>
      <c r="AT433" s="108"/>
      <c r="AU433" s="108"/>
      <c r="AV433" s="108"/>
      <c r="AW433" s="108"/>
      <c r="AX433" s="108"/>
      <c r="AY433" s="108"/>
      <c r="AZ433" s="108"/>
      <c r="BA433" s="108"/>
      <c r="BB433" s="108"/>
      <c r="BC433" s="108"/>
      <c r="BD433" s="108"/>
      <c r="BE433" s="108"/>
      <c r="BF433" s="108"/>
      <c r="BG433" s="108"/>
      <c r="BH433" s="108"/>
      <c r="BI433" s="108"/>
      <c r="BJ433" s="108"/>
      <c r="BK433" s="108"/>
      <c r="BL433" s="108"/>
      <c r="BM433" s="108"/>
      <c r="BN433" s="108"/>
      <c r="BO433" s="108"/>
      <c r="BP433" s="108"/>
      <c r="BQ433" s="108"/>
      <c r="BR433" s="108"/>
      <c r="BS433" s="108"/>
      <c r="BT433" s="108"/>
      <c r="BU433" s="108"/>
      <c r="BV433" s="108"/>
      <c r="BW433" s="108"/>
      <c r="BX433" s="108"/>
      <c r="BY433" s="108"/>
      <c r="BZ433" s="108"/>
      <c r="CA433" s="108"/>
      <c r="CB433" s="108"/>
      <c r="CC433" s="108"/>
      <c r="CD433" s="108"/>
      <c r="CE433" s="108"/>
      <c r="CF433" s="108"/>
      <c r="CG433" s="108"/>
      <c r="CH433" s="108"/>
      <c r="CI433" s="108"/>
      <c r="CJ433" s="108"/>
      <c r="CK433" s="108"/>
      <c r="CL433" s="108"/>
      <c r="CM433" s="108"/>
      <c r="CN433" s="108"/>
      <c r="CO433" s="108"/>
      <c r="CP433" s="108"/>
      <c r="CQ433" s="108"/>
      <c r="CR433" s="108"/>
      <c r="CS433" s="108"/>
      <c r="CT433" s="108"/>
      <c r="CU433" s="108"/>
      <c r="CV433" s="108"/>
      <c r="CW433" s="108"/>
      <c r="CX433" s="108"/>
      <c r="CY433" s="108"/>
      <c r="CZ433" s="108"/>
      <c r="DA433" s="108"/>
      <c r="DB433" s="108"/>
      <c r="DC433" s="108"/>
      <c r="DD433" s="108"/>
      <c r="DE433" s="108"/>
      <c r="DF433" s="108"/>
      <c r="DG433" s="108"/>
      <c r="DH433" s="108"/>
      <c r="DI433" s="108"/>
      <c r="DJ433" s="108"/>
      <c r="DK433" s="108"/>
      <c r="DL433" s="108"/>
      <c r="DM433" s="108"/>
      <c r="DN433" s="108"/>
      <c r="DO433" s="108"/>
      <c r="DP433" s="108"/>
      <c r="DQ433" s="108"/>
      <c r="DR433" s="108"/>
      <c r="DS433" s="108"/>
      <c r="DT433" s="108"/>
      <c r="DU433" s="108"/>
      <c r="DV433" s="108"/>
      <c r="DW433" s="108"/>
      <c r="DX433" s="108"/>
      <c r="DY433" s="108"/>
      <c r="DZ433" s="108"/>
      <c r="EA433" s="108"/>
      <c r="EB433" s="108"/>
      <c r="EC433" s="108"/>
      <c r="ED433" s="108"/>
      <c r="EE433" s="108"/>
      <c r="EF433" s="108"/>
      <c r="EG433" s="108"/>
      <c r="EH433" s="108"/>
      <c r="EI433" s="108"/>
      <c r="EJ433" s="108"/>
      <c r="EK433" s="108"/>
      <c r="EL433" s="108"/>
      <c r="EM433" s="108"/>
      <c r="EN433" s="108"/>
      <c r="EO433" s="108"/>
      <c r="EP433" s="108"/>
      <c r="EQ433" s="108"/>
      <c r="ER433" s="108"/>
      <c r="ES433" s="108"/>
      <c r="ET433" s="108"/>
      <c r="EU433" s="108"/>
      <c r="EV433" s="108"/>
      <c r="EW433" s="108"/>
      <c r="EX433" s="108"/>
      <c r="EY433" s="108"/>
      <c r="EZ433" s="108"/>
      <c r="FA433" s="108"/>
      <c r="FB433" s="108"/>
      <c r="FC433" s="108"/>
      <c r="FD433" s="108"/>
      <c r="FE433" s="108"/>
      <c r="FF433" s="108"/>
      <c r="FG433" s="108"/>
      <c r="FH433" s="108"/>
      <c r="FI433" s="108"/>
      <c r="FJ433" s="108"/>
      <c r="FK433" s="108"/>
      <c r="FL433" s="108"/>
      <c r="FM433" s="108"/>
      <c r="FN433" s="108"/>
      <c r="FO433" s="108"/>
      <c r="FP433" s="108"/>
      <c r="FQ433" s="108"/>
      <c r="FR433" s="108"/>
      <c r="FS433" s="108"/>
      <c r="FT433" s="108"/>
      <c r="FU433" s="108"/>
      <c r="FV433" s="108"/>
      <c r="FW433" s="108"/>
      <c r="FX433" s="108"/>
      <c r="FY433" s="108"/>
      <c r="FZ433" s="108"/>
      <c r="GA433" s="108"/>
      <c r="GB433" s="108"/>
      <c r="GC433" s="108"/>
      <c r="GD433" s="108"/>
      <c r="GE433" s="108"/>
      <c r="GF433" s="108"/>
      <c r="GG433" s="108"/>
      <c r="GH433" s="108"/>
      <c r="GI433" s="108"/>
      <c r="GJ433" s="108"/>
      <c r="GK433" s="108"/>
      <c r="GL433" s="108"/>
      <c r="GM433" s="108"/>
      <c r="GN433" s="108"/>
      <c r="GO433" s="108"/>
      <c r="GP433" s="108"/>
      <c r="GQ433" s="108"/>
      <c r="GR433" s="108"/>
      <c r="GS433" s="108"/>
      <c r="GT433" s="108"/>
      <c r="GU433" s="108"/>
      <c r="GV433" s="108"/>
      <c r="GW433" s="108"/>
      <c r="GX433" s="108"/>
      <c r="GY433" s="108"/>
      <c r="GZ433" s="108"/>
      <c r="HA433" s="108"/>
      <c r="HB433" s="108"/>
      <c r="HC433" s="108"/>
      <c r="HD433" s="108"/>
      <c r="HE433" s="108"/>
      <c r="HF433" s="108"/>
      <c r="HG433" s="108"/>
      <c r="HH433" s="108"/>
      <c r="HI433" s="108"/>
      <c r="HJ433" s="108"/>
      <c r="HK433" s="108"/>
      <c r="HL433" s="108"/>
      <c r="HM433" s="108"/>
      <c r="HN433" s="108"/>
      <c r="HO433" s="108"/>
      <c r="HP433" s="108"/>
      <c r="HQ433" s="108"/>
      <c r="HR433" s="108"/>
      <c r="HS433" s="108"/>
      <c r="HT433" s="108"/>
      <c r="HU433" s="108"/>
      <c r="HV433" s="108"/>
      <c r="HW433" s="108"/>
      <c r="HX433" s="108"/>
      <c r="HY433" s="108"/>
      <c r="HZ433" s="108"/>
      <c r="IA433" s="108"/>
      <c r="IB433" s="108"/>
      <c r="IC433" s="108"/>
      <c r="ID433" s="108"/>
      <c r="IE433" s="108"/>
      <c r="IF433" s="108"/>
      <c r="IG433" s="108"/>
      <c r="IH433" s="108"/>
      <c r="II433" s="108"/>
      <c r="IJ433" s="108"/>
      <c r="IK433" s="108"/>
      <c r="IL433" s="108"/>
      <c r="IM433" s="108"/>
      <c r="IN433" s="108"/>
      <c r="IO433" s="108"/>
      <c r="IP433" s="108"/>
      <c r="IQ433" s="108"/>
      <c r="IR433" s="108"/>
      <c r="IS433" s="108"/>
      <c r="IT433" s="108"/>
      <c r="IU433" s="108"/>
      <c r="IV433" s="108"/>
      <c r="IW433" s="108"/>
      <c r="IX433" s="108"/>
      <c r="IY433" s="108"/>
      <c r="IZ433" s="108"/>
      <c r="JA433" s="108"/>
      <c r="JB433" s="108"/>
      <c r="JC433" s="108"/>
      <c r="JD433" s="108"/>
      <c r="JE433" s="108"/>
      <c r="JF433" s="108"/>
      <c r="JG433" s="108"/>
      <c r="JH433" s="108"/>
      <c r="JI433" s="108"/>
      <c r="JJ433" s="108"/>
      <c r="JK433" s="108"/>
      <c r="JL433" s="108"/>
      <c r="JM433" s="108"/>
      <c r="JN433" s="108"/>
      <c r="JO433" s="108"/>
      <c r="JP433" s="108"/>
      <c r="JQ433" s="108"/>
      <c r="JR433" s="108"/>
      <c r="JS433" s="108"/>
      <c r="JT433" s="108"/>
      <c r="JU433" s="108"/>
      <c r="JV433" s="108"/>
      <c r="JW433" s="108"/>
      <c r="JX433" s="108"/>
      <c r="JY433" s="108"/>
      <c r="JZ433" s="108"/>
      <c r="KA433" s="108"/>
      <c r="KB433" s="108"/>
      <c r="KC433" s="108"/>
      <c r="KD433" s="108"/>
      <c r="KE433" s="108"/>
      <c r="KF433" s="108"/>
      <c r="KG433" s="108"/>
      <c r="KH433" s="108"/>
      <c r="KI433" s="108"/>
      <c r="KJ433" s="108"/>
      <c r="KK433" s="108"/>
      <c r="KL433" s="108"/>
      <c r="KM433" s="108"/>
      <c r="KN433" s="108"/>
      <c r="KO433" s="108"/>
      <c r="KP433" s="108"/>
      <c r="KQ433" s="108"/>
      <c r="KR433" s="108"/>
      <c r="KS433" s="108"/>
      <c r="KT433" s="108"/>
      <c r="KU433" s="108"/>
      <c r="KV433" s="108"/>
      <c r="KW433" s="108"/>
      <c r="KX433" s="108"/>
      <c r="KY433" s="108"/>
      <c r="KZ433" s="108"/>
      <c r="LA433" s="108"/>
      <c r="LB433" s="108"/>
      <c r="LC433" s="108"/>
      <c r="LD433" s="108"/>
      <c r="LE433" s="108"/>
      <c r="LF433" s="108"/>
      <c r="LG433" s="108"/>
      <c r="LH433" s="108"/>
      <c r="LI433" s="108"/>
      <c r="LJ433" s="108"/>
      <c r="LK433" s="108"/>
      <c r="LL433" s="108"/>
      <c r="LM433" s="108"/>
      <c r="LN433" s="108"/>
      <c r="LO433" s="108"/>
      <c r="LP433" s="108"/>
      <c r="LQ433" s="108"/>
      <c r="LR433" s="108"/>
      <c r="LS433" s="108"/>
      <c r="LT433" s="108"/>
      <c r="LU433" s="108"/>
      <c r="LV433" s="108"/>
      <c r="LW433" s="108"/>
      <c r="LX433" s="108"/>
      <c r="LY433" s="108"/>
      <c r="LZ433" s="108"/>
      <c r="MA433" s="108"/>
      <c r="MB433" s="108"/>
      <c r="MC433" s="108"/>
      <c r="MD433" s="108"/>
      <c r="ME433" s="108"/>
      <c r="MF433" s="108"/>
      <c r="MG433" s="108"/>
      <c r="MH433" s="108"/>
      <c r="MI433" s="108"/>
      <c r="MJ433" s="108"/>
      <c r="MK433" s="108"/>
      <c r="ML433" s="108"/>
      <c r="MM433" s="108"/>
      <c r="MN433" s="108"/>
      <c r="MO433" s="108"/>
      <c r="MP433" s="108"/>
      <c r="MQ433" s="108"/>
      <c r="MR433" s="108"/>
      <c r="MS433" s="108"/>
      <c r="MT433" s="108"/>
      <c r="MU433" s="108"/>
      <c r="MV433" s="108"/>
      <c r="MW433" s="108"/>
      <c r="MX433" s="108"/>
      <c r="MY433" s="108"/>
      <c r="MZ433" s="108"/>
      <c r="NA433" s="108"/>
      <c r="NB433" s="108"/>
      <c r="NC433" s="108"/>
      <c r="ND433" s="108"/>
      <c r="NE433" s="108"/>
      <c r="NF433" s="108"/>
      <c r="NG433" s="108"/>
      <c r="NH433" s="108"/>
      <c r="NI433" s="108"/>
      <c r="NJ433" s="108"/>
      <c r="NK433" s="108"/>
      <c r="NL433" s="108"/>
      <c r="NM433" s="108"/>
      <c r="NN433" s="108"/>
      <c r="NO433" s="108"/>
      <c r="NP433" s="108"/>
      <c r="NQ433" s="108"/>
      <c r="NR433" s="108"/>
      <c r="NS433" s="108"/>
      <c r="NT433" s="108"/>
      <c r="NU433" s="108"/>
    </row>
    <row r="434" spans="1:385" s="176" customFormat="1" ht="26" outlineLevel="1">
      <c r="A434" s="372"/>
      <c r="B434" s="238" t="s">
        <v>750</v>
      </c>
      <c r="C434" s="169" t="s">
        <v>282</v>
      </c>
      <c r="D434" s="163" t="s">
        <v>801</v>
      </c>
      <c r="E434" s="167" t="s">
        <v>287</v>
      </c>
      <c r="F434" s="167" t="s">
        <v>303</v>
      </c>
      <c r="G434" s="171"/>
      <c r="H434" s="171"/>
      <c r="I434" s="172"/>
      <c r="J434" s="173"/>
      <c r="K434" s="166" t="s">
        <v>84</v>
      </c>
      <c r="L434" s="167" t="s">
        <v>177</v>
      </c>
      <c r="M434" s="267"/>
      <c r="N434" s="267">
        <f t="shared" si="77"/>
        <v>0</v>
      </c>
      <c r="O434" s="267">
        <f t="shared" si="75"/>
        <v>0</v>
      </c>
      <c r="P434" s="267">
        <f t="shared" si="78"/>
        <v>0</v>
      </c>
      <c r="Q434" s="174"/>
      <c r="R434" s="174"/>
      <c r="S434" s="175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08"/>
      <c r="AG434" s="108"/>
      <c r="AH434" s="108"/>
      <c r="AI434" s="108"/>
      <c r="AJ434" s="108"/>
      <c r="AK434" s="108"/>
      <c r="AL434" s="108"/>
      <c r="AM434" s="108"/>
      <c r="AN434" s="108"/>
      <c r="AO434" s="108"/>
      <c r="AP434" s="108"/>
      <c r="AQ434" s="108"/>
      <c r="AR434" s="108"/>
      <c r="AS434" s="108"/>
      <c r="AT434" s="108"/>
      <c r="AU434" s="108"/>
      <c r="AV434" s="108"/>
      <c r="AW434" s="108"/>
      <c r="AX434" s="108"/>
      <c r="AY434" s="108"/>
      <c r="AZ434" s="108"/>
      <c r="BA434" s="108"/>
      <c r="BB434" s="108"/>
      <c r="BC434" s="108"/>
      <c r="BD434" s="108"/>
      <c r="BE434" s="108"/>
      <c r="BF434" s="108"/>
      <c r="BG434" s="108"/>
      <c r="BH434" s="108"/>
      <c r="BI434" s="108"/>
      <c r="BJ434" s="108"/>
      <c r="BK434" s="108"/>
      <c r="BL434" s="108"/>
      <c r="BM434" s="108"/>
      <c r="BN434" s="108"/>
      <c r="BO434" s="108"/>
      <c r="BP434" s="108"/>
      <c r="BQ434" s="108"/>
      <c r="BR434" s="108"/>
      <c r="BS434" s="108"/>
      <c r="BT434" s="108"/>
      <c r="BU434" s="108"/>
      <c r="BV434" s="108"/>
      <c r="BW434" s="108"/>
      <c r="BX434" s="108"/>
      <c r="BY434" s="108"/>
      <c r="BZ434" s="108"/>
      <c r="CA434" s="108"/>
      <c r="CB434" s="108"/>
      <c r="CC434" s="108"/>
      <c r="CD434" s="108"/>
      <c r="CE434" s="108"/>
      <c r="CF434" s="108"/>
      <c r="CG434" s="108"/>
      <c r="CH434" s="108"/>
      <c r="CI434" s="108"/>
      <c r="CJ434" s="108"/>
      <c r="CK434" s="108"/>
      <c r="CL434" s="108"/>
      <c r="CM434" s="108"/>
      <c r="CN434" s="108"/>
      <c r="CO434" s="108"/>
      <c r="CP434" s="108"/>
      <c r="CQ434" s="108"/>
      <c r="CR434" s="108"/>
      <c r="CS434" s="108"/>
      <c r="CT434" s="108"/>
      <c r="CU434" s="108"/>
      <c r="CV434" s="108"/>
      <c r="CW434" s="108"/>
      <c r="CX434" s="108"/>
      <c r="CY434" s="108"/>
      <c r="CZ434" s="108"/>
      <c r="DA434" s="108"/>
      <c r="DB434" s="108"/>
      <c r="DC434" s="108"/>
      <c r="DD434" s="108"/>
      <c r="DE434" s="108"/>
      <c r="DF434" s="108"/>
      <c r="DG434" s="108"/>
      <c r="DH434" s="108"/>
      <c r="DI434" s="108"/>
      <c r="DJ434" s="108"/>
      <c r="DK434" s="108"/>
      <c r="DL434" s="108"/>
      <c r="DM434" s="108"/>
      <c r="DN434" s="108"/>
      <c r="DO434" s="108"/>
      <c r="DP434" s="108"/>
      <c r="DQ434" s="108"/>
      <c r="DR434" s="108"/>
      <c r="DS434" s="108"/>
      <c r="DT434" s="108"/>
      <c r="DU434" s="108"/>
      <c r="DV434" s="108"/>
      <c r="DW434" s="108"/>
      <c r="DX434" s="108"/>
      <c r="DY434" s="108"/>
      <c r="DZ434" s="108"/>
      <c r="EA434" s="108"/>
      <c r="EB434" s="108"/>
      <c r="EC434" s="108"/>
      <c r="ED434" s="108"/>
      <c r="EE434" s="108"/>
      <c r="EF434" s="108"/>
      <c r="EG434" s="108"/>
      <c r="EH434" s="108"/>
      <c r="EI434" s="108"/>
      <c r="EJ434" s="108"/>
      <c r="EK434" s="108"/>
      <c r="EL434" s="108"/>
      <c r="EM434" s="108"/>
      <c r="EN434" s="108"/>
      <c r="EO434" s="108"/>
      <c r="EP434" s="108"/>
      <c r="EQ434" s="108"/>
      <c r="ER434" s="108"/>
      <c r="ES434" s="108"/>
      <c r="ET434" s="108"/>
      <c r="EU434" s="108"/>
      <c r="EV434" s="108"/>
      <c r="EW434" s="108"/>
      <c r="EX434" s="108"/>
      <c r="EY434" s="108"/>
      <c r="EZ434" s="108"/>
      <c r="FA434" s="108"/>
      <c r="FB434" s="108"/>
      <c r="FC434" s="108"/>
      <c r="FD434" s="108"/>
      <c r="FE434" s="108"/>
      <c r="FF434" s="108"/>
      <c r="FG434" s="108"/>
      <c r="FH434" s="108"/>
      <c r="FI434" s="108"/>
      <c r="FJ434" s="108"/>
      <c r="FK434" s="108"/>
      <c r="FL434" s="108"/>
      <c r="FM434" s="108"/>
      <c r="FN434" s="108"/>
      <c r="FO434" s="108"/>
      <c r="FP434" s="108"/>
      <c r="FQ434" s="108"/>
      <c r="FR434" s="108"/>
      <c r="FS434" s="108"/>
      <c r="FT434" s="108"/>
      <c r="FU434" s="108"/>
      <c r="FV434" s="108"/>
      <c r="FW434" s="108"/>
      <c r="FX434" s="108"/>
      <c r="FY434" s="108"/>
      <c r="FZ434" s="108"/>
      <c r="GA434" s="108"/>
      <c r="GB434" s="108"/>
      <c r="GC434" s="108"/>
      <c r="GD434" s="108"/>
      <c r="GE434" s="108"/>
      <c r="GF434" s="108"/>
      <c r="GG434" s="108"/>
      <c r="GH434" s="108"/>
      <c r="GI434" s="108"/>
      <c r="GJ434" s="108"/>
      <c r="GK434" s="108"/>
      <c r="GL434" s="108"/>
      <c r="GM434" s="108"/>
      <c r="GN434" s="108"/>
      <c r="GO434" s="108"/>
      <c r="GP434" s="108"/>
      <c r="GQ434" s="108"/>
      <c r="GR434" s="108"/>
      <c r="GS434" s="108"/>
      <c r="GT434" s="108"/>
      <c r="GU434" s="108"/>
      <c r="GV434" s="108"/>
      <c r="GW434" s="108"/>
      <c r="GX434" s="108"/>
      <c r="GY434" s="108"/>
      <c r="GZ434" s="108"/>
      <c r="HA434" s="108"/>
      <c r="HB434" s="108"/>
      <c r="HC434" s="108"/>
      <c r="HD434" s="108"/>
      <c r="HE434" s="108"/>
      <c r="HF434" s="108"/>
      <c r="HG434" s="108"/>
      <c r="HH434" s="108"/>
      <c r="HI434" s="108"/>
      <c r="HJ434" s="108"/>
      <c r="HK434" s="108"/>
      <c r="HL434" s="108"/>
      <c r="HM434" s="108"/>
      <c r="HN434" s="108"/>
      <c r="HO434" s="108"/>
      <c r="HP434" s="108"/>
      <c r="HQ434" s="108"/>
      <c r="HR434" s="108"/>
      <c r="HS434" s="108"/>
      <c r="HT434" s="108"/>
      <c r="HU434" s="108"/>
      <c r="HV434" s="108"/>
      <c r="HW434" s="108"/>
      <c r="HX434" s="108"/>
      <c r="HY434" s="108"/>
      <c r="HZ434" s="108"/>
      <c r="IA434" s="108"/>
      <c r="IB434" s="108"/>
      <c r="IC434" s="108"/>
      <c r="ID434" s="108"/>
      <c r="IE434" s="108"/>
      <c r="IF434" s="108"/>
      <c r="IG434" s="108"/>
      <c r="IH434" s="108"/>
      <c r="II434" s="108"/>
      <c r="IJ434" s="108"/>
      <c r="IK434" s="108"/>
      <c r="IL434" s="108"/>
      <c r="IM434" s="108"/>
      <c r="IN434" s="108"/>
      <c r="IO434" s="108"/>
      <c r="IP434" s="108"/>
      <c r="IQ434" s="108"/>
      <c r="IR434" s="108"/>
      <c r="IS434" s="108"/>
      <c r="IT434" s="108"/>
      <c r="IU434" s="108"/>
      <c r="IV434" s="108"/>
      <c r="IW434" s="108"/>
      <c r="IX434" s="108"/>
      <c r="IY434" s="108"/>
      <c r="IZ434" s="108"/>
      <c r="JA434" s="108"/>
      <c r="JB434" s="108"/>
      <c r="JC434" s="108"/>
      <c r="JD434" s="108"/>
      <c r="JE434" s="108"/>
      <c r="JF434" s="108"/>
      <c r="JG434" s="108"/>
      <c r="JH434" s="108"/>
      <c r="JI434" s="108"/>
      <c r="JJ434" s="108"/>
      <c r="JK434" s="108"/>
      <c r="JL434" s="108"/>
      <c r="JM434" s="108"/>
      <c r="JN434" s="108"/>
      <c r="JO434" s="108"/>
      <c r="JP434" s="108"/>
      <c r="JQ434" s="108"/>
      <c r="JR434" s="108"/>
      <c r="JS434" s="108"/>
      <c r="JT434" s="108"/>
      <c r="JU434" s="108"/>
      <c r="JV434" s="108"/>
      <c r="JW434" s="108"/>
      <c r="JX434" s="108"/>
      <c r="JY434" s="108"/>
      <c r="JZ434" s="108"/>
      <c r="KA434" s="108"/>
      <c r="KB434" s="108"/>
      <c r="KC434" s="108"/>
      <c r="KD434" s="108"/>
      <c r="KE434" s="108"/>
      <c r="KF434" s="108"/>
      <c r="KG434" s="108"/>
      <c r="KH434" s="108"/>
      <c r="KI434" s="108"/>
      <c r="KJ434" s="108"/>
      <c r="KK434" s="108"/>
      <c r="KL434" s="108"/>
      <c r="KM434" s="108"/>
      <c r="KN434" s="108"/>
      <c r="KO434" s="108"/>
      <c r="KP434" s="108"/>
      <c r="KQ434" s="108"/>
      <c r="KR434" s="108"/>
      <c r="KS434" s="108"/>
      <c r="KT434" s="108"/>
      <c r="KU434" s="108"/>
      <c r="KV434" s="108"/>
      <c r="KW434" s="108"/>
      <c r="KX434" s="108"/>
      <c r="KY434" s="108"/>
      <c r="KZ434" s="108"/>
      <c r="LA434" s="108"/>
      <c r="LB434" s="108"/>
      <c r="LC434" s="108"/>
      <c r="LD434" s="108"/>
      <c r="LE434" s="108"/>
      <c r="LF434" s="108"/>
      <c r="LG434" s="108"/>
      <c r="LH434" s="108"/>
      <c r="LI434" s="108"/>
      <c r="LJ434" s="108"/>
      <c r="LK434" s="108"/>
      <c r="LL434" s="108"/>
      <c r="LM434" s="108"/>
      <c r="LN434" s="108"/>
      <c r="LO434" s="108"/>
      <c r="LP434" s="108"/>
      <c r="LQ434" s="108"/>
      <c r="LR434" s="108"/>
      <c r="LS434" s="108"/>
      <c r="LT434" s="108"/>
      <c r="LU434" s="108"/>
      <c r="LV434" s="108"/>
      <c r="LW434" s="108"/>
      <c r="LX434" s="108"/>
      <c r="LY434" s="108"/>
      <c r="LZ434" s="108"/>
      <c r="MA434" s="108"/>
      <c r="MB434" s="108"/>
      <c r="MC434" s="108"/>
      <c r="MD434" s="108"/>
      <c r="ME434" s="108"/>
      <c r="MF434" s="108"/>
      <c r="MG434" s="108"/>
      <c r="MH434" s="108"/>
      <c r="MI434" s="108"/>
      <c r="MJ434" s="108"/>
      <c r="MK434" s="108"/>
      <c r="ML434" s="108"/>
      <c r="MM434" s="108"/>
      <c r="MN434" s="108"/>
      <c r="MO434" s="108"/>
      <c r="MP434" s="108"/>
      <c r="MQ434" s="108"/>
      <c r="MR434" s="108"/>
      <c r="MS434" s="108"/>
      <c r="MT434" s="108"/>
      <c r="MU434" s="108"/>
      <c r="MV434" s="108"/>
      <c r="MW434" s="108"/>
      <c r="MX434" s="108"/>
      <c r="MY434" s="108"/>
      <c r="MZ434" s="108"/>
      <c r="NA434" s="108"/>
      <c r="NB434" s="108"/>
      <c r="NC434" s="108"/>
      <c r="ND434" s="108"/>
      <c r="NE434" s="108"/>
      <c r="NF434" s="108"/>
      <c r="NG434" s="108"/>
      <c r="NH434" s="108"/>
      <c r="NI434" s="108"/>
      <c r="NJ434" s="108"/>
      <c r="NK434" s="108"/>
      <c r="NL434" s="108"/>
      <c r="NM434" s="108"/>
      <c r="NN434" s="108"/>
      <c r="NO434" s="108"/>
      <c r="NP434" s="108"/>
      <c r="NQ434" s="108"/>
      <c r="NR434" s="108"/>
      <c r="NS434" s="108"/>
      <c r="NT434" s="108"/>
      <c r="NU434" s="108"/>
    </row>
    <row r="435" spans="1:385" s="176" customFormat="1" ht="26" outlineLevel="1">
      <c r="A435" s="372"/>
      <c r="B435" s="238" t="s">
        <v>751</v>
      </c>
      <c r="C435" s="169" t="s">
        <v>282</v>
      </c>
      <c r="D435" s="163" t="s">
        <v>801</v>
      </c>
      <c r="E435" s="167" t="s">
        <v>288</v>
      </c>
      <c r="F435" s="167" t="s">
        <v>303</v>
      </c>
      <c r="G435" s="171"/>
      <c r="H435" s="171"/>
      <c r="I435" s="172"/>
      <c r="J435" s="173"/>
      <c r="K435" s="166" t="s">
        <v>84</v>
      </c>
      <c r="L435" s="167" t="s">
        <v>168</v>
      </c>
      <c r="M435" s="267"/>
      <c r="N435" s="267">
        <f t="shared" si="77"/>
        <v>0</v>
      </c>
      <c r="O435" s="267">
        <f t="shared" si="75"/>
        <v>0</v>
      </c>
      <c r="P435" s="267">
        <f t="shared" si="78"/>
        <v>0</v>
      </c>
      <c r="Q435" s="174"/>
      <c r="R435" s="174"/>
      <c r="S435" s="175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08"/>
      <c r="AD435" s="108"/>
      <c r="AE435" s="108"/>
      <c r="AF435" s="108"/>
      <c r="AG435" s="108"/>
      <c r="AH435" s="108"/>
      <c r="AI435" s="108"/>
      <c r="AJ435" s="108"/>
      <c r="AK435" s="108"/>
      <c r="AL435" s="108"/>
      <c r="AM435" s="108"/>
      <c r="AN435" s="108"/>
      <c r="AO435" s="108"/>
      <c r="AP435" s="108"/>
      <c r="AQ435" s="108"/>
      <c r="AR435" s="108"/>
      <c r="AS435" s="108"/>
      <c r="AT435" s="108"/>
      <c r="AU435" s="108"/>
      <c r="AV435" s="108"/>
      <c r="AW435" s="108"/>
      <c r="AX435" s="108"/>
      <c r="AY435" s="108"/>
      <c r="AZ435" s="108"/>
      <c r="BA435" s="108"/>
      <c r="BB435" s="108"/>
      <c r="BC435" s="108"/>
      <c r="BD435" s="108"/>
      <c r="BE435" s="108"/>
      <c r="BF435" s="108"/>
      <c r="BG435" s="108"/>
      <c r="BH435" s="108"/>
      <c r="BI435" s="108"/>
      <c r="BJ435" s="108"/>
      <c r="BK435" s="108"/>
      <c r="BL435" s="108"/>
      <c r="BM435" s="108"/>
      <c r="BN435" s="108"/>
      <c r="BO435" s="108"/>
      <c r="BP435" s="108"/>
      <c r="BQ435" s="108"/>
      <c r="BR435" s="108"/>
      <c r="BS435" s="108"/>
      <c r="BT435" s="108"/>
      <c r="BU435" s="108"/>
      <c r="BV435" s="108"/>
      <c r="BW435" s="108"/>
      <c r="BX435" s="108"/>
      <c r="BY435" s="108"/>
      <c r="BZ435" s="108"/>
      <c r="CA435" s="108"/>
      <c r="CB435" s="108"/>
      <c r="CC435" s="108"/>
      <c r="CD435" s="108"/>
      <c r="CE435" s="108"/>
      <c r="CF435" s="108"/>
      <c r="CG435" s="108"/>
      <c r="CH435" s="108"/>
      <c r="CI435" s="108"/>
      <c r="CJ435" s="108"/>
      <c r="CK435" s="108"/>
      <c r="CL435" s="108"/>
      <c r="CM435" s="108"/>
      <c r="CN435" s="108"/>
      <c r="CO435" s="108"/>
      <c r="CP435" s="108"/>
      <c r="CQ435" s="108"/>
      <c r="CR435" s="108"/>
      <c r="CS435" s="108"/>
      <c r="CT435" s="108"/>
      <c r="CU435" s="108"/>
      <c r="CV435" s="108"/>
      <c r="CW435" s="108"/>
      <c r="CX435" s="108"/>
      <c r="CY435" s="108"/>
      <c r="CZ435" s="108"/>
      <c r="DA435" s="108"/>
      <c r="DB435" s="108"/>
      <c r="DC435" s="108"/>
      <c r="DD435" s="108"/>
      <c r="DE435" s="108"/>
      <c r="DF435" s="108"/>
      <c r="DG435" s="108"/>
      <c r="DH435" s="108"/>
      <c r="DI435" s="108"/>
      <c r="DJ435" s="108"/>
      <c r="DK435" s="108"/>
      <c r="DL435" s="108"/>
      <c r="DM435" s="108"/>
      <c r="DN435" s="108"/>
      <c r="DO435" s="108"/>
      <c r="DP435" s="108"/>
      <c r="DQ435" s="108"/>
      <c r="DR435" s="108"/>
      <c r="DS435" s="108"/>
      <c r="DT435" s="108"/>
      <c r="DU435" s="108"/>
      <c r="DV435" s="108"/>
      <c r="DW435" s="108"/>
      <c r="DX435" s="108"/>
      <c r="DY435" s="108"/>
      <c r="DZ435" s="108"/>
      <c r="EA435" s="108"/>
      <c r="EB435" s="108"/>
      <c r="EC435" s="108"/>
      <c r="ED435" s="108"/>
      <c r="EE435" s="108"/>
      <c r="EF435" s="108"/>
      <c r="EG435" s="108"/>
      <c r="EH435" s="108"/>
      <c r="EI435" s="108"/>
      <c r="EJ435" s="108"/>
      <c r="EK435" s="108"/>
      <c r="EL435" s="108"/>
      <c r="EM435" s="108"/>
      <c r="EN435" s="108"/>
      <c r="EO435" s="108"/>
      <c r="EP435" s="108"/>
      <c r="EQ435" s="108"/>
      <c r="ER435" s="108"/>
      <c r="ES435" s="108"/>
      <c r="ET435" s="108"/>
      <c r="EU435" s="108"/>
      <c r="EV435" s="108"/>
      <c r="EW435" s="108"/>
      <c r="EX435" s="108"/>
      <c r="EY435" s="108"/>
      <c r="EZ435" s="108"/>
      <c r="FA435" s="108"/>
      <c r="FB435" s="108"/>
      <c r="FC435" s="108"/>
      <c r="FD435" s="108"/>
      <c r="FE435" s="108"/>
      <c r="FF435" s="108"/>
      <c r="FG435" s="108"/>
      <c r="FH435" s="108"/>
      <c r="FI435" s="108"/>
      <c r="FJ435" s="108"/>
      <c r="FK435" s="108"/>
      <c r="FL435" s="108"/>
      <c r="FM435" s="108"/>
      <c r="FN435" s="108"/>
      <c r="FO435" s="108"/>
      <c r="FP435" s="108"/>
      <c r="FQ435" s="108"/>
      <c r="FR435" s="108"/>
      <c r="FS435" s="108"/>
      <c r="FT435" s="108"/>
      <c r="FU435" s="108"/>
      <c r="FV435" s="108"/>
      <c r="FW435" s="108"/>
      <c r="FX435" s="108"/>
      <c r="FY435" s="108"/>
      <c r="FZ435" s="108"/>
      <c r="GA435" s="108"/>
      <c r="GB435" s="108"/>
      <c r="GC435" s="108"/>
      <c r="GD435" s="108"/>
      <c r="GE435" s="108"/>
      <c r="GF435" s="108"/>
      <c r="GG435" s="108"/>
      <c r="GH435" s="108"/>
      <c r="GI435" s="108"/>
      <c r="GJ435" s="108"/>
      <c r="GK435" s="108"/>
      <c r="GL435" s="108"/>
      <c r="GM435" s="108"/>
      <c r="GN435" s="108"/>
      <c r="GO435" s="108"/>
      <c r="GP435" s="108"/>
      <c r="GQ435" s="108"/>
      <c r="GR435" s="108"/>
      <c r="GS435" s="108"/>
      <c r="GT435" s="108"/>
      <c r="GU435" s="108"/>
      <c r="GV435" s="108"/>
      <c r="GW435" s="108"/>
      <c r="GX435" s="108"/>
      <c r="GY435" s="108"/>
      <c r="GZ435" s="108"/>
      <c r="HA435" s="108"/>
      <c r="HB435" s="108"/>
      <c r="HC435" s="108"/>
      <c r="HD435" s="108"/>
      <c r="HE435" s="108"/>
      <c r="HF435" s="108"/>
      <c r="HG435" s="108"/>
      <c r="HH435" s="108"/>
      <c r="HI435" s="108"/>
      <c r="HJ435" s="108"/>
      <c r="HK435" s="108"/>
      <c r="HL435" s="108"/>
      <c r="HM435" s="108"/>
      <c r="HN435" s="108"/>
      <c r="HO435" s="108"/>
      <c r="HP435" s="108"/>
      <c r="HQ435" s="108"/>
      <c r="HR435" s="108"/>
      <c r="HS435" s="108"/>
      <c r="HT435" s="108"/>
      <c r="HU435" s="108"/>
      <c r="HV435" s="108"/>
      <c r="HW435" s="108"/>
      <c r="HX435" s="108"/>
      <c r="HY435" s="108"/>
      <c r="HZ435" s="108"/>
      <c r="IA435" s="108"/>
      <c r="IB435" s="108"/>
      <c r="IC435" s="108"/>
      <c r="ID435" s="108"/>
      <c r="IE435" s="108"/>
      <c r="IF435" s="108"/>
      <c r="IG435" s="108"/>
      <c r="IH435" s="108"/>
      <c r="II435" s="108"/>
      <c r="IJ435" s="108"/>
      <c r="IK435" s="108"/>
      <c r="IL435" s="108"/>
      <c r="IM435" s="108"/>
      <c r="IN435" s="108"/>
      <c r="IO435" s="108"/>
      <c r="IP435" s="108"/>
      <c r="IQ435" s="108"/>
      <c r="IR435" s="108"/>
      <c r="IS435" s="108"/>
      <c r="IT435" s="108"/>
      <c r="IU435" s="108"/>
      <c r="IV435" s="108"/>
      <c r="IW435" s="108"/>
      <c r="IX435" s="108"/>
      <c r="IY435" s="108"/>
      <c r="IZ435" s="108"/>
      <c r="JA435" s="108"/>
      <c r="JB435" s="108"/>
      <c r="JC435" s="108"/>
      <c r="JD435" s="108"/>
      <c r="JE435" s="108"/>
      <c r="JF435" s="108"/>
      <c r="JG435" s="108"/>
      <c r="JH435" s="108"/>
      <c r="JI435" s="108"/>
      <c r="JJ435" s="108"/>
      <c r="JK435" s="108"/>
      <c r="JL435" s="108"/>
      <c r="JM435" s="108"/>
      <c r="JN435" s="108"/>
      <c r="JO435" s="108"/>
      <c r="JP435" s="108"/>
      <c r="JQ435" s="108"/>
      <c r="JR435" s="108"/>
      <c r="JS435" s="108"/>
      <c r="JT435" s="108"/>
      <c r="JU435" s="108"/>
      <c r="JV435" s="108"/>
      <c r="JW435" s="108"/>
      <c r="JX435" s="108"/>
      <c r="JY435" s="108"/>
      <c r="JZ435" s="108"/>
      <c r="KA435" s="108"/>
      <c r="KB435" s="108"/>
      <c r="KC435" s="108"/>
      <c r="KD435" s="108"/>
      <c r="KE435" s="108"/>
      <c r="KF435" s="108"/>
      <c r="KG435" s="108"/>
      <c r="KH435" s="108"/>
      <c r="KI435" s="108"/>
      <c r="KJ435" s="108"/>
      <c r="KK435" s="108"/>
      <c r="KL435" s="108"/>
      <c r="KM435" s="108"/>
      <c r="KN435" s="108"/>
      <c r="KO435" s="108"/>
      <c r="KP435" s="108"/>
      <c r="KQ435" s="108"/>
      <c r="KR435" s="108"/>
      <c r="KS435" s="108"/>
      <c r="KT435" s="108"/>
      <c r="KU435" s="108"/>
      <c r="KV435" s="108"/>
      <c r="KW435" s="108"/>
      <c r="KX435" s="108"/>
      <c r="KY435" s="108"/>
      <c r="KZ435" s="108"/>
      <c r="LA435" s="108"/>
      <c r="LB435" s="108"/>
      <c r="LC435" s="108"/>
      <c r="LD435" s="108"/>
      <c r="LE435" s="108"/>
      <c r="LF435" s="108"/>
      <c r="LG435" s="108"/>
      <c r="LH435" s="108"/>
      <c r="LI435" s="108"/>
      <c r="LJ435" s="108"/>
      <c r="LK435" s="108"/>
      <c r="LL435" s="108"/>
      <c r="LM435" s="108"/>
      <c r="LN435" s="108"/>
      <c r="LO435" s="108"/>
      <c r="LP435" s="108"/>
      <c r="LQ435" s="108"/>
      <c r="LR435" s="108"/>
      <c r="LS435" s="108"/>
      <c r="LT435" s="108"/>
      <c r="LU435" s="108"/>
      <c r="LV435" s="108"/>
      <c r="LW435" s="108"/>
      <c r="LX435" s="108"/>
      <c r="LY435" s="108"/>
      <c r="LZ435" s="108"/>
      <c r="MA435" s="108"/>
      <c r="MB435" s="108"/>
      <c r="MC435" s="108"/>
      <c r="MD435" s="108"/>
      <c r="ME435" s="108"/>
      <c r="MF435" s="108"/>
      <c r="MG435" s="108"/>
      <c r="MH435" s="108"/>
      <c r="MI435" s="108"/>
      <c r="MJ435" s="108"/>
      <c r="MK435" s="108"/>
      <c r="ML435" s="108"/>
      <c r="MM435" s="108"/>
      <c r="MN435" s="108"/>
      <c r="MO435" s="108"/>
      <c r="MP435" s="108"/>
      <c r="MQ435" s="108"/>
      <c r="MR435" s="108"/>
      <c r="MS435" s="108"/>
      <c r="MT435" s="108"/>
      <c r="MU435" s="108"/>
      <c r="MV435" s="108"/>
      <c r="MW435" s="108"/>
      <c r="MX435" s="108"/>
      <c r="MY435" s="108"/>
      <c r="MZ435" s="108"/>
      <c r="NA435" s="108"/>
      <c r="NB435" s="108"/>
      <c r="NC435" s="108"/>
      <c r="ND435" s="108"/>
      <c r="NE435" s="108"/>
      <c r="NF435" s="108"/>
      <c r="NG435" s="108"/>
      <c r="NH435" s="108"/>
      <c r="NI435" s="108"/>
      <c r="NJ435" s="108"/>
      <c r="NK435" s="108"/>
      <c r="NL435" s="108"/>
      <c r="NM435" s="108"/>
      <c r="NN435" s="108"/>
      <c r="NO435" s="108"/>
      <c r="NP435" s="108"/>
      <c r="NQ435" s="108"/>
      <c r="NR435" s="108"/>
      <c r="NS435" s="108"/>
      <c r="NT435" s="108"/>
      <c r="NU435" s="108"/>
    </row>
    <row r="436" spans="1:385" s="176" customFormat="1" outlineLevel="1">
      <c r="A436" s="372"/>
      <c r="B436" s="238" t="s">
        <v>752</v>
      </c>
      <c r="C436" s="169" t="s">
        <v>289</v>
      </c>
      <c r="D436" s="163" t="s">
        <v>801</v>
      </c>
      <c r="E436" s="167" t="s">
        <v>290</v>
      </c>
      <c r="F436" s="167" t="s">
        <v>304</v>
      </c>
      <c r="G436" s="171"/>
      <c r="H436" s="171"/>
      <c r="I436" s="172"/>
      <c r="J436" s="173"/>
      <c r="K436" s="167" t="s">
        <v>305</v>
      </c>
      <c r="L436" s="167">
        <v>10</v>
      </c>
      <c r="M436" s="267"/>
      <c r="N436" s="267">
        <f t="shared" si="77"/>
        <v>0</v>
      </c>
      <c r="O436" s="267">
        <f t="shared" si="75"/>
        <v>0</v>
      </c>
      <c r="P436" s="267">
        <f t="shared" si="78"/>
        <v>0</v>
      </c>
      <c r="Q436" s="174"/>
      <c r="R436" s="174"/>
      <c r="S436" s="180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08"/>
      <c r="AG436" s="108"/>
      <c r="AH436" s="108"/>
      <c r="AI436" s="108"/>
      <c r="AJ436" s="108"/>
      <c r="AK436" s="108"/>
      <c r="AL436" s="108"/>
      <c r="AM436" s="108"/>
      <c r="AN436" s="108"/>
      <c r="AO436" s="108"/>
      <c r="AP436" s="108"/>
      <c r="AQ436" s="108"/>
      <c r="AR436" s="108"/>
      <c r="AS436" s="108"/>
      <c r="AT436" s="108"/>
      <c r="AU436" s="108"/>
      <c r="AV436" s="108"/>
      <c r="AW436" s="108"/>
      <c r="AX436" s="108"/>
      <c r="AY436" s="108"/>
      <c r="AZ436" s="108"/>
      <c r="BA436" s="108"/>
      <c r="BB436" s="108"/>
      <c r="BC436" s="108"/>
      <c r="BD436" s="108"/>
      <c r="BE436" s="108"/>
      <c r="BF436" s="108"/>
      <c r="BG436" s="108"/>
      <c r="BH436" s="108"/>
      <c r="BI436" s="108"/>
      <c r="BJ436" s="108"/>
      <c r="BK436" s="108"/>
      <c r="BL436" s="108"/>
      <c r="BM436" s="108"/>
      <c r="BN436" s="108"/>
      <c r="BO436" s="108"/>
      <c r="BP436" s="108"/>
      <c r="BQ436" s="108"/>
      <c r="BR436" s="108"/>
      <c r="BS436" s="108"/>
      <c r="BT436" s="108"/>
      <c r="BU436" s="108"/>
      <c r="BV436" s="108"/>
      <c r="BW436" s="108"/>
      <c r="BX436" s="108"/>
      <c r="BY436" s="108"/>
      <c r="BZ436" s="108"/>
      <c r="CA436" s="108"/>
      <c r="CB436" s="108"/>
      <c r="CC436" s="108"/>
      <c r="CD436" s="108"/>
      <c r="CE436" s="108"/>
      <c r="CF436" s="108"/>
      <c r="CG436" s="108"/>
      <c r="CH436" s="108"/>
      <c r="CI436" s="108"/>
      <c r="CJ436" s="108"/>
      <c r="CK436" s="108"/>
      <c r="CL436" s="108"/>
      <c r="CM436" s="108"/>
      <c r="CN436" s="108"/>
      <c r="CO436" s="108"/>
      <c r="CP436" s="108"/>
      <c r="CQ436" s="108"/>
      <c r="CR436" s="108"/>
      <c r="CS436" s="108"/>
      <c r="CT436" s="108"/>
      <c r="CU436" s="108"/>
      <c r="CV436" s="108"/>
      <c r="CW436" s="108"/>
      <c r="CX436" s="108"/>
      <c r="CY436" s="108"/>
      <c r="CZ436" s="108"/>
      <c r="DA436" s="108"/>
      <c r="DB436" s="108"/>
      <c r="DC436" s="108"/>
      <c r="DD436" s="108"/>
      <c r="DE436" s="108"/>
      <c r="DF436" s="108"/>
      <c r="DG436" s="108"/>
      <c r="DH436" s="108"/>
      <c r="DI436" s="108"/>
      <c r="DJ436" s="108"/>
      <c r="DK436" s="108"/>
      <c r="DL436" s="108"/>
      <c r="DM436" s="108"/>
      <c r="DN436" s="108"/>
      <c r="DO436" s="108"/>
      <c r="DP436" s="108"/>
      <c r="DQ436" s="108"/>
      <c r="DR436" s="108"/>
      <c r="DS436" s="108"/>
      <c r="DT436" s="108"/>
      <c r="DU436" s="108"/>
      <c r="DV436" s="108"/>
      <c r="DW436" s="108"/>
      <c r="DX436" s="108"/>
      <c r="DY436" s="108"/>
      <c r="DZ436" s="108"/>
      <c r="EA436" s="108"/>
      <c r="EB436" s="108"/>
      <c r="EC436" s="108"/>
      <c r="ED436" s="108"/>
      <c r="EE436" s="108"/>
      <c r="EF436" s="108"/>
      <c r="EG436" s="108"/>
      <c r="EH436" s="108"/>
      <c r="EI436" s="108"/>
      <c r="EJ436" s="108"/>
      <c r="EK436" s="108"/>
      <c r="EL436" s="108"/>
      <c r="EM436" s="108"/>
      <c r="EN436" s="108"/>
      <c r="EO436" s="108"/>
      <c r="EP436" s="108"/>
      <c r="EQ436" s="108"/>
      <c r="ER436" s="108"/>
      <c r="ES436" s="108"/>
      <c r="ET436" s="108"/>
      <c r="EU436" s="108"/>
      <c r="EV436" s="108"/>
      <c r="EW436" s="108"/>
      <c r="EX436" s="108"/>
      <c r="EY436" s="108"/>
      <c r="EZ436" s="108"/>
      <c r="FA436" s="108"/>
      <c r="FB436" s="108"/>
      <c r="FC436" s="108"/>
      <c r="FD436" s="108"/>
      <c r="FE436" s="108"/>
      <c r="FF436" s="108"/>
      <c r="FG436" s="108"/>
      <c r="FH436" s="108"/>
      <c r="FI436" s="108"/>
      <c r="FJ436" s="108"/>
      <c r="FK436" s="108"/>
      <c r="FL436" s="108"/>
      <c r="FM436" s="108"/>
      <c r="FN436" s="108"/>
      <c r="FO436" s="108"/>
      <c r="FP436" s="108"/>
      <c r="FQ436" s="108"/>
      <c r="FR436" s="108"/>
      <c r="FS436" s="108"/>
      <c r="FT436" s="108"/>
      <c r="FU436" s="108"/>
      <c r="FV436" s="108"/>
      <c r="FW436" s="108"/>
      <c r="FX436" s="108"/>
      <c r="FY436" s="108"/>
      <c r="FZ436" s="108"/>
      <c r="GA436" s="108"/>
      <c r="GB436" s="108"/>
      <c r="GC436" s="108"/>
      <c r="GD436" s="108"/>
      <c r="GE436" s="108"/>
      <c r="GF436" s="108"/>
      <c r="GG436" s="108"/>
      <c r="GH436" s="108"/>
      <c r="GI436" s="108"/>
      <c r="GJ436" s="108"/>
      <c r="GK436" s="108"/>
      <c r="GL436" s="108"/>
      <c r="GM436" s="108"/>
      <c r="GN436" s="108"/>
      <c r="GO436" s="108"/>
      <c r="GP436" s="108"/>
      <c r="GQ436" s="108"/>
      <c r="GR436" s="108"/>
      <c r="GS436" s="108"/>
      <c r="GT436" s="108"/>
      <c r="GU436" s="108"/>
      <c r="GV436" s="108"/>
      <c r="GW436" s="108"/>
      <c r="GX436" s="108"/>
      <c r="GY436" s="108"/>
      <c r="GZ436" s="108"/>
      <c r="HA436" s="108"/>
      <c r="HB436" s="108"/>
      <c r="HC436" s="108"/>
      <c r="HD436" s="108"/>
      <c r="HE436" s="108"/>
      <c r="HF436" s="108"/>
      <c r="HG436" s="108"/>
      <c r="HH436" s="108"/>
      <c r="HI436" s="108"/>
      <c r="HJ436" s="108"/>
      <c r="HK436" s="108"/>
      <c r="HL436" s="108"/>
      <c r="HM436" s="108"/>
      <c r="HN436" s="108"/>
      <c r="HO436" s="108"/>
      <c r="HP436" s="108"/>
      <c r="HQ436" s="108"/>
      <c r="HR436" s="108"/>
      <c r="HS436" s="108"/>
      <c r="HT436" s="108"/>
      <c r="HU436" s="108"/>
      <c r="HV436" s="108"/>
      <c r="HW436" s="108"/>
      <c r="HX436" s="108"/>
      <c r="HY436" s="108"/>
      <c r="HZ436" s="108"/>
      <c r="IA436" s="108"/>
      <c r="IB436" s="108"/>
      <c r="IC436" s="108"/>
      <c r="ID436" s="108"/>
      <c r="IE436" s="108"/>
      <c r="IF436" s="108"/>
      <c r="IG436" s="108"/>
      <c r="IH436" s="108"/>
      <c r="II436" s="108"/>
      <c r="IJ436" s="108"/>
      <c r="IK436" s="108"/>
      <c r="IL436" s="108"/>
      <c r="IM436" s="108"/>
      <c r="IN436" s="108"/>
      <c r="IO436" s="108"/>
      <c r="IP436" s="108"/>
      <c r="IQ436" s="108"/>
      <c r="IR436" s="108"/>
      <c r="IS436" s="108"/>
      <c r="IT436" s="108"/>
      <c r="IU436" s="108"/>
      <c r="IV436" s="108"/>
      <c r="IW436" s="108"/>
      <c r="IX436" s="108"/>
      <c r="IY436" s="108"/>
      <c r="IZ436" s="108"/>
      <c r="JA436" s="108"/>
      <c r="JB436" s="108"/>
      <c r="JC436" s="108"/>
      <c r="JD436" s="108"/>
      <c r="JE436" s="108"/>
      <c r="JF436" s="108"/>
      <c r="JG436" s="108"/>
      <c r="JH436" s="108"/>
      <c r="JI436" s="108"/>
      <c r="JJ436" s="108"/>
      <c r="JK436" s="108"/>
      <c r="JL436" s="108"/>
      <c r="JM436" s="108"/>
      <c r="JN436" s="108"/>
      <c r="JO436" s="108"/>
      <c r="JP436" s="108"/>
      <c r="JQ436" s="108"/>
      <c r="JR436" s="108"/>
      <c r="JS436" s="108"/>
      <c r="JT436" s="108"/>
      <c r="JU436" s="108"/>
      <c r="JV436" s="108"/>
      <c r="JW436" s="108"/>
      <c r="JX436" s="108"/>
      <c r="JY436" s="108"/>
      <c r="JZ436" s="108"/>
      <c r="KA436" s="108"/>
      <c r="KB436" s="108"/>
      <c r="KC436" s="108"/>
      <c r="KD436" s="108"/>
      <c r="KE436" s="108"/>
      <c r="KF436" s="108"/>
      <c r="KG436" s="108"/>
      <c r="KH436" s="108"/>
      <c r="KI436" s="108"/>
      <c r="KJ436" s="108"/>
      <c r="KK436" s="108"/>
      <c r="KL436" s="108"/>
      <c r="KM436" s="108"/>
      <c r="KN436" s="108"/>
      <c r="KO436" s="108"/>
      <c r="KP436" s="108"/>
      <c r="KQ436" s="108"/>
      <c r="KR436" s="108"/>
      <c r="KS436" s="108"/>
      <c r="KT436" s="108"/>
      <c r="KU436" s="108"/>
      <c r="KV436" s="108"/>
      <c r="KW436" s="108"/>
      <c r="KX436" s="108"/>
      <c r="KY436" s="108"/>
      <c r="KZ436" s="108"/>
      <c r="LA436" s="108"/>
      <c r="LB436" s="108"/>
      <c r="LC436" s="108"/>
      <c r="LD436" s="108"/>
      <c r="LE436" s="108"/>
      <c r="LF436" s="108"/>
      <c r="LG436" s="108"/>
      <c r="LH436" s="108"/>
      <c r="LI436" s="108"/>
      <c r="LJ436" s="108"/>
      <c r="LK436" s="108"/>
      <c r="LL436" s="108"/>
      <c r="LM436" s="108"/>
      <c r="LN436" s="108"/>
      <c r="LO436" s="108"/>
      <c r="LP436" s="108"/>
      <c r="LQ436" s="108"/>
      <c r="LR436" s="108"/>
      <c r="LS436" s="108"/>
      <c r="LT436" s="108"/>
      <c r="LU436" s="108"/>
      <c r="LV436" s="108"/>
      <c r="LW436" s="108"/>
      <c r="LX436" s="108"/>
      <c r="LY436" s="108"/>
      <c r="LZ436" s="108"/>
      <c r="MA436" s="108"/>
      <c r="MB436" s="108"/>
      <c r="MC436" s="108"/>
      <c r="MD436" s="108"/>
      <c r="ME436" s="108"/>
      <c r="MF436" s="108"/>
      <c r="MG436" s="108"/>
      <c r="MH436" s="108"/>
      <c r="MI436" s="108"/>
      <c r="MJ436" s="108"/>
      <c r="MK436" s="108"/>
      <c r="ML436" s="108"/>
      <c r="MM436" s="108"/>
      <c r="MN436" s="108"/>
      <c r="MO436" s="108"/>
      <c r="MP436" s="108"/>
      <c r="MQ436" s="108"/>
      <c r="MR436" s="108"/>
      <c r="MS436" s="108"/>
      <c r="MT436" s="108"/>
      <c r="MU436" s="108"/>
      <c r="MV436" s="108"/>
      <c r="MW436" s="108"/>
      <c r="MX436" s="108"/>
      <c r="MY436" s="108"/>
      <c r="MZ436" s="108"/>
      <c r="NA436" s="108"/>
      <c r="NB436" s="108"/>
      <c r="NC436" s="108"/>
      <c r="ND436" s="108"/>
      <c r="NE436" s="108"/>
      <c r="NF436" s="108"/>
      <c r="NG436" s="108"/>
      <c r="NH436" s="108"/>
      <c r="NI436" s="108"/>
      <c r="NJ436" s="108"/>
      <c r="NK436" s="108"/>
      <c r="NL436" s="108"/>
      <c r="NM436" s="108"/>
      <c r="NN436" s="108"/>
      <c r="NO436" s="108"/>
      <c r="NP436" s="108"/>
      <c r="NQ436" s="108"/>
      <c r="NR436" s="108"/>
      <c r="NS436" s="108"/>
      <c r="NT436" s="108"/>
      <c r="NU436" s="108"/>
    </row>
    <row r="437" spans="1:385" s="176" customFormat="1" outlineLevel="1">
      <c r="A437" s="372"/>
      <c r="B437" s="238" t="s">
        <v>753</v>
      </c>
      <c r="C437" s="169" t="s">
        <v>291</v>
      </c>
      <c r="D437" s="163" t="s">
        <v>801</v>
      </c>
      <c r="E437" s="167" t="s">
        <v>292</v>
      </c>
      <c r="F437" s="167" t="s">
        <v>304</v>
      </c>
      <c r="G437" s="171"/>
      <c r="H437" s="171"/>
      <c r="I437" s="172"/>
      <c r="J437" s="173"/>
      <c r="K437" s="167" t="s">
        <v>305</v>
      </c>
      <c r="L437" s="167">
        <v>30</v>
      </c>
      <c r="M437" s="267"/>
      <c r="N437" s="267">
        <f t="shared" si="77"/>
        <v>0</v>
      </c>
      <c r="O437" s="267">
        <f t="shared" si="75"/>
        <v>0</v>
      </c>
      <c r="P437" s="267">
        <f t="shared" si="78"/>
        <v>0</v>
      </c>
      <c r="Q437" s="174"/>
      <c r="R437" s="174"/>
      <c r="S437" s="180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08"/>
      <c r="AG437" s="108"/>
      <c r="AH437" s="108"/>
      <c r="AI437" s="108"/>
      <c r="AJ437" s="108"/>
      <c r="AK437" s="108"/>
      <c r="AL437" s="108"/>
      <c r="AM437" s="108"/>
      <c r="AN437" s="108"/>
      <c r="AO437" s="108"/>
      <c r="AP437" s="108"/>
      <c r="AQ437" s="108"/>
      <c r="AR437" s="108"/>
      <c r="AS437" s="108"/>
      <c r="AT437" s="108"/>
      <c r="AU437" s="108"/>
      <c r="AV437" s="108"/>
      <c r="AW437" s="108"/>
      <c r="AX437" s="108"/>
      <c r="AY437" s="108"/>
      <c r="AZ437" s="108"/>
      <c r="BA437" s="108"/>
      <c r="BB437" s="108"/>
      <c r="BC437" s="108"/>
      <c r="BD437" s="108"/>
      <c r="BE437" s="108"/>
      <c r="BF437" s="108"/>
      <c r="BG437" s="108"/>
      <c r="BH437" s="108"/>
      <c r="BI437" s="108"/>
      <c r="BJ437" s="108"/>
      <c r="BK437" s="108"/>
      <c r="BL437" s="108"/>
      <c r="BM437" s="108"/>
      <c r="BN437" s="108"/>
      <c r="BO437" s="108"/>
      <c r="BP437" s="108"/>
      <c r="BQ437" s="108"/>
      <c r="BR437" s="108"/>
      <c r="BS437" s="108"/>
      <c r="BT437" s="108"/>
      <c r="BU437" s="108"/>
      <c r="BV437" s="108"/>
      <c r="BW437" s="108"/>
      <c r="BX437" s="108"/>
      <c r="BY437" s="108"/>
      <c r="BZ437" s="108"/>
      <c r="CA437" s="108"/>
      <c r="CB437" s="108"/>
      <c r="CC437" s="108"/>
      <c r="CD437" s="108"/>
      <c r="CE437" s="108"/>
      <c r="CF437" s="108"/>
      <c r="CG437" s="108"/>
      <c r="CH437" s="108"/>
      <c r="CI437" s="108"/>
      <c r="CJ437" s="108"/>
      <c r="CK437" s="108"/>
      <c r="CL437" s="108"/>
      <c r="CM437" s="108"/>
      <c r="CN437" s="108"/>
      <c r="CO437" s="108"/>
      <c r="CP437" s="108"/>
      <c r="CQ437" s="108"/>
      <c r="CR437" s="108"/>
      <c r="CS437" s="108"/>
      <c r="CT437" s="108"/>
      <c r="CU437" s="108"/>
      <c r="CV437" s="108"/>
      <c r="CW437" s="108"/>
      <c r="CX437" s="108"/>
      <c r="CY437" s="108"/>
      <c r="CZ437" s="108"/>
      <c r="DA437" s="108"/>
      <c r="DB437" s="108"/>
      <c r="DC437" s="108"/>
      <c r="DD437" s="108"/>
      <c r="DE437" s="108"/>
      <c r="DF437" s="108"/>
      <c r="DG437" s="108"/>
      <c r="DH437" s="108"/>
      <c r="DI437" s="108"/>
      <c r="DJ437" s="108"/>
      <c r="DK437" s="108"/>
      <c r="DL437" s="108"/>
      <c r="DM437" s="108"/>
      <c r="DN437" s="108"/>
      <c r="DO437" s="108"/>
      <c r="DP437" s="108"/>
      <c r="DQ437" s="108"/>
      <c r="DR437" s="108"/>
      <c r="DS437" s="108"/>
      <c r="DT437" s="108"/>
      <c r="DU437" s="108"/>
      <c r="DV437" s="108"/>
      <c r="DW437" s="108"/>
      <c r="DX437" s="108"/>
      <c r="DY437" s="108"/>
      <c r="DZ437" s="108"/>
      <c r="EA437" s="108"/>
      <c r="EB437" s="108"/>
      <c r="EC437" s="108"/>
      <c r="ED437" s="108"/>
      <c r="EE437" s="108"/>
      <c r="EF437" s="108"/>
      <c r="EG437" s="108"/>
      <c r="EH437" s="108"/>
      <c r="EI437" s="108"/>
      <c r="EJ437" s="108"/>
      <c r="EK437" s="108"/>
      <c r="EL437" s="108"/>
      <c r="EM437" s="108"/>
      <c r="EN437" s="108"/>
      <c r="EO437" s="108"/>
      <c r="EP437" s="108"/>
      <c r="EQ437" s="108"/>
      <c r="ER437" s="108"/>
      <c r="ES437" s="108"/>
      <c r="ET437" s="108"/>
      <c r="EU437" s="108"/>
      <c r="EV437" s="108"/>
      <c r="EW437" s="108"/>
      <c r="EX437" s="108"/>
      <c r="EY437" s="108"/>
      <c r="EZ437" s="108"/>
      <c r="FA437" s="108"/>
      <c r="FB437" s="108"/>
      <c r="FC437" s="108"/>
      <c r="FD437" s="108"/>
      <c r="FE437" s="108"/>
      <c r="FF437" s="108"/>
      <c r="FG437" s="108"/>
      <c r="FH437" s="108"/>
      <c r="FI437" s="108"/>
      <c r="FJ437" s="108"/>
      <c r="FK437" s="108"/>
      <c r="FL437" s="108"/>
      <c r="FM437" s="108"/>
      <c r="FN437" s="108"/>
      <c r="FO437" s="108"/>
      <c r="FP437" s="108"/>
      <c r="FQ437" s="108"/>
      <c r="FR437" s="108"/>
      <c r="FS437" s="108"/>
      <c r="FT437" s="108"/>
      <c r="FU437" s="108"/>
      <c r="FV437" s="108"/>
      <c r="FW437" s="108"/>
      <c r="FX437" s="108"/>
      <c r="FY437" s="108"/>
      <c r="FZ437" s="108"/>
      <c r="GA437" s="108"/>
      <c r="GB437" s="108"/>
      <c r="GC437" s="108"/>
      <c r="GD437" s="108"/>
      <c r="GE437" s="108"/>
      <c r="GF437" s="108"/>
      <c r="GG437" s="108"/>
      <c r="GH437" s="108"/>
      <c r="GI437" s="108"/>
      <c r="GJ437" s="108"/>
      <c r="GK437" s="108"/>
      <c r="GL437" s="108"/>
      <c r="GM437" s="108"/>
      <c r="GN437" s="108"/>
      <c r="GO437" s="108"/>
      <c r="GP437" s="108"/>
      <c r="GQ437" s="108"/>
      <c r="GR437" s="108"/>
      <c r="GS437" s="108"/>
      <c r="GT437" s="108"/>
      <c r="GU437" s="108"/>
      <c r="GV437" s="108"/>
      <c r="GW437" s="108"/>
      <c r="GX437" s="108"/>
      <c r="GY437" s="108"/>
      <c r="GZ437" s="108"/>
      <c r="HA437" s="108"/>
      <c r="HB437" s="108"/>
      <c r="HC437" s="108"/>
      <c r="HD437" s="108"/>
      <c r="HE437" s="108"/>
      <c r="HF437" s="108"/>
      <c r="HG437" s="108"/>
      <c r="HH437" s="108"/>
      <c r="HI437" s="108"/>
      <c r="HJ437" s="108"/>
      <c r="HK437" s="108"/>
      <c r="HL437" s="108"/>
      <c r="HM437" s="108"/>
      <c r="HN437" s="108"/>
      <c r="HO437" s="108"/>
      <c r="HP437" s="108"/>
      <c r="HQ437" s="108"/>
      <c r="HR437" s="108"/>
      <c r="HS437" s="108"/>
      <c r="HT437" s="108"/>
      <c r="HU437" s="108"/>
      <c r="HV437" s="108"/>
      <c r="HW437" s="108"/>
      <c r="HX437" s="108"/>
      <c r="HY437" s="108"/>
      <c r="HZ437" s="108"/>
      <c r="IA437" s="108"/>
      <c r="IB437" s="108"/>
      <c r="IC437" s="108"/>
      <c r="ID437" s="108"/>
      <c r="IE437" s="108"/>
      <c r="IF437" s="108"/>
      <c r="IG437" s="108"/>
      <c r="IH437" s="108"/>
      <c r="II437" s="108"/>
      <c r="IJ437" s="108"/>
      <c r="IK437" s="108"/>
      <c r="IL437" s="108"/>
      <c r="IM437" s="108"/>
      <c r="IN437" s="108"/>
      <c r="IO437" s="108"/>
      <c r="IP437" s="108"/>
      <c r="IQ437" s="108"/>
      <c r="IR437" s="108"/>
      <c r="IS437" s="108"/>
      <c r="IT437" s="108"/>
      <c r="IU437" s="108"/>
      <c r="IV437" s="108"/>
      <c r="IW437" s="108"/>
      <c r="IX437" s="108"/>
      <c r="IY437" s="108"/>
      <c r="IZ437" s="108"/>
      <c r="JA437" s="108"/>
      <c r="JB437" s="108"/>
      <c r="JC437" s="108"/>
      <c r="JD437" s="108"/>
      <c r="JE437" s="108"/>
      <c r="JF437" s="108"/>
      <c r="JG437" s="108"/>
      <c r="JH437" s="108"/>
      <c r="JI437" s="108"/>
      <c r="JJ437" s="108"/>
      <c r="JK437" s="108"/>
      <c r="JL437" s="108"/>
      <c r="JM437" s="108"/>
      <c r="JN437" s="108"/>
      <c r="JO437" s="108"/>
      <c r="JP437" s="108"/>
      <c r="JQ437" s="108"/>
      <c r="JR437" s="108"/>
      <c r="JS437" s="108"/>
      <c r="JT437" s="108"/>
      <c r="JU437" s="108"/>
      <c r="JV437" s="108"/>
      <c r="JW437" s="108"/>
      <c r="JX437" s="108"/>
      <c r="JY437" s="108"/>
      <c r="JZ437" s="108"/>
      <c r="KA437" s="108"/>
      <c r="KB437" s="108"/>
      <c r="KC437" s="108"/>
      <c r="KD437" s="108"/>
      <c r="KE437" s="108"/>
      <c r="KF437" s="108"/>
      <c r="KG437" s="108"/>
      <c r="KH437" s="108"/>
      <c r="KI437" s="108"/>
      <c r="KJ437" s="108"/>
      <c r="KK437" s="108"/>
      <c r="KL437" s="108"/>
      <c r="KM437" s="108"/>
      <c r="KN437" s="108"/>
      <c r="KO437" s="108"/>
      <c r="KP437" s="108"/>
      <c r="KQ437" s="108"/>
      <c r="KR437" s="108"/>
      <c r="KS437" s="108"/>
      <c r="KT437" s="108"/>
      <c r="KU437" s="108"/>
      <c r="KV437" s="108"/>
      <c r="KW437" s="108"/>
      <c r="KX437" s="108"/>
      <c r="KY437" s="108"/>
      <c r="KZ437" s="108"/>
      <c r="LA437" s="108"/>
      <c r="LB437" s="108"/>
      <c r="LC437" s="108"/>
      <c r="LD437" s="108"/>
      <c r="LE437" s="108"/>
      <c r="LF437" s="108"/>
      <c r="LG437" s="108"/>
      <c r="LH437" s="108"/>
      <c r="LI437" s="108"/>
      <c r="LJ437" s="108"/>
      <c r="LK437" s="108"/>
      <c r="LL437" s="108"/>
      <c r="LM437" s="108"/>
      <c r="LN437" s="108"/>
      <c r="LO437" s="108"/>
      <c r="LP437" s="108"/>
      <c r="LQ437" s="108"/>
      <c r="LR437" s="108"/>
      <c r="LS437" s="108"/>
      <c r="LT437" s="108"/>
      <c r="LU437" s="108"/>
      <c r="LV437" s="108"/>
      <c r="LW437" s="108"/>
      <c r="LX437" s="108"/>
      <c r="LY437" s="108"/>
      <c r="LZ437" s="108"/>
      <c r="MA437" s="108"/>
      <c r="MB437" s="108"/>
      <c r="MC437" s="108"/>
      <c r="MD437" s="108"/>
      <c r="ME437" s="108"/>
      <c r="MF437" s="108"/>
      <c r="MG437" s="108"/>
      <c r="MH437" s="108"/>
      <c r="MI437" s="108"/>
      <c r="MJ437" s="108"/>
      <c r="MK437" s="108"/>
      <c r="ML437" s="108"/>
      <c r="MM437" s="108"/>
      <c r="MN437" s="108"/>
      <c r="MO437" s="108"/>
      <c r="MP437" s="108"/>
      <c r="MQ437" s="108"/>
      <c r="MR437" s="108"/>
      <c r="MS437" s="108"/>
      <c r="MT437" s="108"/>
      <c r="MU437" s="108"/>
      <c r="MV437" s="108"/>
      <c r="MW437" s="108"/>
      <c r="MX437" s="108"/>
      <c r="MY437" s="108"/>
      <c r="MZ437" s="108"/>
      <c r="NA437" s="108"/>
      <c r="NB437" s="108"/>
      <c r="NC437" s="108"/>
      <c r="ND437" s="108"/>
      <c r="NE437" s="108"/>
      <c r="NF437" s="108"/>
      <c r="NG437" s="108"/>
      <c r="NH437" s="108"/>
      <c r="NI437" s="108"/>
      <c r="NJ437" s="108"/>
      <c r="NK437" s="108"/>
      <c r="NL437" s="108"/>
      <c r="NM437" s="108"/>
      <c r="NN437" s="108"/>
      <c r="NO437" s="108"/>
      <c r="NP437" s="108"/>
      <c r="NQ437" s="108"/>
      <c r="NR437" s="108"/>
      <c r="NS437" s="108"/>
      <c r="NT437" s="108"/>
      <c r="NU437" s="108"/>
    </row>
    <row r="438" spans="1:385" s="176" customFormat="1" outlineLevel="1">
      <c r="A438" s="372"/>
      <c r="B438" s="238" t="s">
        <v>754</v>
      </c>
      <c r="C438" s="169" t="s">
        <v>291</v>
      </c>
      <c r="D438" s="163" t="s">
        <v>801</v>
      </c>
      <c r="E438" s="167" t="s">
        <v>293</v>
      </c>
      <c r="F438" s="167" t="s">
        <v>304</v>
      </c>
      <c r="G438" s="171"/>
      <c r="H438" s="171"/>
      <c r="I438" s="172"/>
      <c r="J438" s="173"/>
      <c r="K438" s="167" t="s">
        <v>305</v>
      </c>
      <c r="L438" s="167">
        <v>30</v>
      </c>
      <c r="M438" s="267"/>
      <c r="N438" s="267">
        <f t="shared" si="77"/>
        <v>0</v>
      </c>
      <c r="O438" s="267">
        <f t="shared" si="75"/>
        <v>0</v>
      </c>
      <c r="P438" s="267">
        <f t="shared" si="78"/>
        <v>0</v>
      </c>
      <c r="Q438" s="174"/>
      <c r="R438" s="174"/>
      <c r="S438" s="180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08"/>
      <c r="AG438" s="108"/>
      <c r="AH438" s="108"/>
      <c r="AI438" s="108"/>
      <c r="AJ438" s="108"/>
      <c r="AK438" s="108"/>
      <c r="AL438" s="108"/>
      <c r="AM438" s="108"/>
      <c r="AN438" s="108"/>
      <c r="AO438" s="108"/>
      <c r="AP438" s="108"/>
      <c r="AQ438" s="108"/>
      <c r="AR438" s="108"/>
      <c r="AS438" s="108"/>
      <c r="AT438" s="108"/>
      <c r="AU438" s="108"/>
      <c r="AV438" s="108"/>
      <c r="AW438" s="108"/>
      <c r="AX438" s="108"/>
      <c r="AY438" s="108"/>
      <c r="AZ438" s="108"/>
      <c r="BA438" s="108"/>
      <c r="BB438" s="108"/>
      <c r="BC438" s="108"/>
      <c r="BD438" s="108"/>
      <c r="BE438" s="108"/>
      <c r="BF438" s="108"/>
      <c r="BG438" s="108"/>
      <c r="BH438" s="108"/>
      <c r="BI438" s="108"/>
      <c r="BJ438" s="108"/>
      <c r="BK438" s="108"/>
      <c r="BL438" s="108"/>
      <c r="BM438" s="108"/>
      <c r="BN438" s="108"/>
      <c r="BO438" s="108"/>
      <c r="BP438" s="108"/>
      <c r="BQ438" s="108"/>
      <c r="BR438" s="108"/>
      <c r="BS438" s="108"/>
      <c r="BT438" s="108"/>
      <c r="BU438" s="108"/>
      <c r="BV438" s="108"/>
      <c r="BW438" s="108"/>
      <c r="BX438" s="108"/>
      <c r="BY438" s="108"/>
      <c r="BZ438" s="108"/>
      <c r="CA438" s="108"/>
      <c r="CB438" s="108"/>
      <c r="CC438" s="108"/>
      <c r="CD438" s="108"/>
      <c r="CE438" s="108"/>
      <c r="CF438" s="108"/>
      <c r="CG438" s="108"/>
      <c r="CH438" s="108"/>
      <c r="CI438" s="108"/>
      <c r="CJ438" s="108"/>
      <c r="CK438" s="108"/>
      <c r="CL438" s="108"/>
      <c r="CM438" s="108"/>
      <c r="CN438" s="108"/>
      <c r="CO438" s="108"/>
      <c r="CP438" s="108"/>
      <c r="CQ438" s="108"/>
      <c r="CR438" s="108"/>
      <c r="CS438" s="108"/>
      <c r="CT438" s="108"/>
      <c r="CU438" s="108"/>
      <c r="CV438" s="108"/>
      <c r="CW438" s="108"/>
      <c r="CX438" s="108"/>
      <c r="CY438" s="108"/>
      <c r="CZ438" s="108"/>
      <c r="DA438" s="108"/>
      <c r="DB438" s="108"/>
      <c r="DC438" s="108"/>
      <c r="DD438" s="108"/>
      <c r="DE438" s="108"/>
      <c r="DF438" s="108"/>
      <c r="DG438" s="108"/>
      <c r="DH438" s="108"/>
      <c r="DI438" s="108"/>
      <c r="DJ438" s="108"/>
      <c r="DK438" s="108"/>
      <c r="DL438" s="108"/>
      <c r="DM438" s="108"/>
      <c r="DN438" s="108"/>
      <c r="DO438" s="108"/>
      <c r="DP438" s="108"/>
      <c r="DQ438" s="108"/>
      <c r="DR438" s="108"/>
      <c r="DS438" s="108"/>
      <c r="DT438" s="108"/>
      <c r="DU438" s="108"/>
      <c r="DV438" s="108"/>
      <c r="DW438" s="108"/>
      <c r="DX438" s="108"/>
      <c r="DY438" s="108"/>
      <c r="DZ438" s="108"/>
      <c r="EA438" s="108"/>
      <c r="EB438" s="108"/>
      <c r="EC438" s="108"/>
      <c r="ED438" s="108"/>
      <c r="EE438" s="108"/>
      <c r="EF438" s="108"/>
      <c r="EG438" s="108"/>
      <c r="EH438" s="108"/>
      <c r="EI438" s="108"/>
      <c r="EJ438" s="108"/>
      <c r="EK438" s="108"/>
      <c r="EL438" s="108"/>
      <c r="EM438" s="108"/>
      <c r="EN438" s="108"/>
      <c r="EO438" s="108"/>
      <c r="EP438" s="108"/>
      <c r="EQ438" s="108"/>
      <c r="ER438" s="108"/>
      <c r="ES438" s="108"/>
      <c r="ET438" s="108"/>
      <c r="EU438" s="108"/>
      <c r="EV438" s="108"/>
      <c r="EW438" s="108"/>
      <c r="EX438" s="108"/>
      <c r="EY438" s="108"/>
      <c r="EZ438" s="108"/>
      <c r="FA438" s="108"/>
      <c r="FB438" s="108"/>
      <c r="FC438" s="108"/>
      <c r="FD438" s="108"/>
      <c r="FE438" s="108"/>
      <c r="FF438" s="108"/>
      <c r="FG438" s="108"/>
      <c r="FH438" s="108"/>
      <c r="FI438" s="108"/>
      <c r="FJ438" s="108"/>
      <c r="FK438" s="108"/>
      <c r="FL438" s="108"/>
      <c r="FM438" s="108"/>
      <c r="FN438" s="108"/>
      <c r="FO438" s="108"/>
      <c r="FP438" s="108"/>
      <c r="FQ438" s="108"/>
      <c r="FR438" s="108"/>
      <c r="FS438" s="108"/>
      <c r="FT438" s="108"/>
      <c r="FU438" s="108"/>
      <c r="FV438" s="108"/>
      <c r="FW438" s="108"/>
      <c r="FX438" s="108"/>
      <c r="FY438" s="108"/>
      <c r="FZ438" s="108"/>
      <c r="GA438" s="108"/>
      <c r="GB438" s="108"/>
      <c r="GC438" s="108"/>
      <c r="GD438" s="108"/>
      <c r="GE438" s="108"/>
      <c r="GF438" s="108"/>
      <c r="GG438" s="108"/>
      <c r="GH438" s="108"/>
      <c r="GI438" s="108"/>
      <c r="GJ438" s="108"/>
      <c r="GK438" s="108"/>
      <c r="GL438" s="108"/>
      <c r="GM438" s="108"/>
      <c r="GN438" s="108"/>
      <c r="GO438" s="108"/>
      <c r="GP438" s="108"/>
      <c r="GQ438" s="108"/>
      <c r="GR438" s="108"/>
      <c r="GS438" s="108"/>
      <c r="GT438" s="108"/>
      <c r="GU438" s="108"/>
      <c r="GV438" s="108"/>
      <c r="GW438" s="108"/>
      <c r="GX438" s="108"/>
      <c r="GY438" s="108"/>
      <c r="GZ438" s="108"/>
      <c r="HA438" s="108"/>
      <c r="HB438" s="108"/>
      <c r="HC438" s="108"/>
      <c r="HD438" s="108"/>
      <c r="HE438" s="108"/>
      <c r="HF438" s="108"/>
      <c r="HG438" s="108"/>
      <c r="HH438" s="108"/>
      <c r="HI438" s="108"/>
      <c r="HJ438" s="108"/>
      <c r="HK438" s="108"/>
      <c r="HL438" s="108"/>
      <c r="HM438" s="108"/>
      <c r="HN438" s="108"/>
      <c r="HO438" s="108"/>
      <c r="HP438" s="108"/>
      <c r="HQ438" s="108"/>
      <c r="HR438" s="108"/>
      <c r="HS438" s="108"/>
      <c r="HT438" s="108"/>
      <c r="HU438" s="108"/>
      <c r="HV438" s="108"/>
      <c r="HW438" s="108"/>
      <c r="HX438" s="108"/>
      <c r="HY438" s="108"/>
      <c r="HZ438" s="108"/>
      <c r="IA438" s="108"/>
      <c r="IB438" s="108"/>
      <c r="IC438" s="108"/>
      <c r="ID438" s="108"/>
      <c r="IE438" s="108"/>
      <c r="IF438" s="108"/>
      <c r="IG438" s="108"/>
      <c r="IH438" s="108"/>
      <c r="II438" s="108"/>
      <c r="IJ438" s="108"/>
      <c r="IK438" s="108"/>
      <c r="IL438" s="108"/>
      <c r="IM438" s="108"/>
      <c r="IN438" s="108"/>
      <c r="IO438" s="108"/>
      <c r="IP438" s="108"/>
      <c r="IQ438" s="108"/>
      <c r="IR438" s="108"/>
      <c r="IS438" s="108"/>
      <c r="IT438" s="108"/>
      <c r="IU438" s="108"/>
      <c r="IV438" s="108"/>
      <c r="IW438" s="108"/>
      <c r="IX438" s="108"/>
      <c r="IY438" s="108"/>
      <c r="IZ438" s="108"/>
      <c r="JA438" s="108"/>
      <c r="JB438" s="108"/>
      <c r="JC438" s="108"/>
      <c r="JD438" s="108"/>
      <c r="JE438" s="108"/>
      <c r="JF438" s="108"/>
      <c r="JG438" s="108"/>
      <c r="JH438" s="108"/>
      <c r="JI438" s="108"/>
      <c r="JJ438" s="108"/>
      <c r="JK438" s="108"/>
      <c r="JL438" s="108"/>
      <c r="JM438" s="108"/>
      <c r="JN438" s="108"/>
      <c r="JO438" s="108"/>
      <c r="JP438" s="108"/>
      <c r="JQ438" s="108"/>
      <c r="JR438" s="108"/>
      <c r="JS438" s="108"/>
      <c r="JT438" s="108"/>
      <c r="JU438" s="108"/>
      <c r="JV438" s="108"/>
      <c r="JW438" s="108"/>
      <c r="JX438" s="108"/>
      <c r="JY438" s="108"/>
      <c r="JZ438" s="108"/>
      <c r="KA438" s="108"/>
      <c r="KB438" s="108"/>
      <c r="KC438" s="108"/>
      <c r="KD438" s="108"/>
      <c r="KE438" s="108"/>
      <c r="KF438" s="108"/>
      <c r="KG438" s="108"/>
      <c r="KH438" s="108"/>
      <c r="KI438" s="108"/>
      <c r="KJ438" s="108"/>
      <c r="KK438" s="108"/>
      <c r="KL438" s="108"/>
      <c r="KM438" s="108"/>
      <c r="KN438" s="108"/>
      <c r="KO438" s="108"/>
      <c r="KP438" s="108"/>
      <c r="KQ438" s="108"/>
      <c r="KR438" s="108"/>
      <c r="KS438" s="108"/>
      <c r="KT438" s="108"/>
      <c r="KU438" s="108"/>
      <c r="KV438" s="108"/>
      <c r="KW438" s="108"/>
      <c r="KX438" s="108"/>
      <c r="KY438" s="108"/>
      <c r="KZ438" s="108"/>
      <c r="LA438" s="108"/>
      <c r="LB438" s="108"/>
      <c r="LC438" s="108"/>
      <c r="LD438" s="108"/>
      <c r="LE438" s="108"/>
      <c r="LF438" s="108"/>
      <c r="LG438" s="108"/>
      <c r="LH438" s="108"/>
      <c r="LI438" s="108"/>
      <c r="LJ438" s="108"/>
      <c r="LK438" s="108"/>
      <c r="LL438" s="108"/>
      <c r="LM438" s="108"/>
      <c r="LN438" s="108"/>
      <c r="LO438" s="108"/>
      <c r="LP438" s="108"/>
      <c r="LQ438" s="108"/>
      <c r="LR438" s="108"/>
      <c r="LS438" s="108"/>
      <c r="LT438" s="108"/>
      <c r="LU438" s="108"/>
      <c r="LV438" s="108"/>
      <c r="LW438" s="108"/>
      <c r="LX438" s="108"/>
      <c r="LY438" s="108"/>
      <c r="LZ438" s="108"/>
      <c r="MA438" s="108"/>
      <c r="MB438" s="108"/>
      <c r="MC438" s="108"/>
      <c r="MD438" s="108"/>
      <c r="ME438" s="108"/>
      <c r="MF438" s="108"/>
      <c r="MG438" s="108"/>
      <c r="MH438" s="108"/>
      <c r="MI438" s="108"/>
      <c r="MJ438" s="108"/>
      <c r="MK438" s="108"/>
      <c r="ML438" s="108"/>
      <c r="MM438" s="108"/>
      <c r="MN438" s="108"/>
      <c r="MO438" s="108"/>
      <c r="MP438" s="108"/>
      <c r="MQ438" s="108"/>
      <c r="MR438" s="108"/>
      <c r="MS438" s="108"/>
      <c r="MT438" s="108"/>
      <c r="MU438" s="108"/>
      <c r="MV438" s="108"/>
      <c r="MW438" s="108"/>
      <c r="MX438" s="108"/>
      <c r="MY438" s="108"/>
      <c r="MZ438" s="108"/>
      <c r="NA438" s="108"/>
      <c r="NB438" s="108"/>
      <c r="NC438" s="108"/>
      <c r="ND438" s="108"/>
      <c r="NE438" s="108"/>
      <c r="NF438" s="108"/>
      <c r="NG438" s="108"/>
      <c r="NH438" s="108"/>
      <c r="NI438" s="108"/>
      <c r="NJ438" s="108"/>
      <c r="NK438" s="108"/>
      <c r="NL438" s="108"/>
      <c r="NM438" s="108"/>
      <c r="NN438" s="108"/>
      <c r="NO438" s="108"/>
      <c r="NP438" s="108"/>
      <c r="NQ438" s="108"/>
      <c r="NR438" s="108"/>
      <c r="NS438" s="108"/>
      <c r="NT438" s="108"/>
      <c r="NU438" s="108"/>
    </row>
    <row r="439" spans="1:385" s="249" customFormat="1" ht="15.65" customHeight="1" outlineLevel="1">
      <c r="A439" s="372"/>
      <c r="B439" s="242" t="s">
        <v>755</v>
      </c>
      <c r="C439" s="243" t="s">
        <v>291</v>
      </c>
      <c r="D439" s="163" t="s">
        <v>801</v>
      </c>
      <c r="E439" s="244" t="s">
        <v>294</v>
      </c>
      <c r="F439" s="244" t="s">
        <v>304</v>
      </c>
      <c r="G439" s="245"/>
      <c r="H439" s="245"/>
      <c r="I439" s="245"/>
      <c r="J439" s="245"/>
      <c r="K439" s="244" t="s">
        <v>305</v>
      </c>
      <c r="L439" s="244">
        <v>10</v>
      </c>
      <c r="M439" s="267"/>
      <c r="N439" s="267">
        <f t="shared" si="77"/>
        <v>0</v>
      </c>
      <c r="O439" s="267">
        <f t="shared" si="75"/>
        <v>0</v>
      </c>
      <c r="P439" s="267">
        <f t="shared" si="78"/>
        <v>0</v>
      </c>
      <c r="Q439" s="246"/>
      <c r="R439" s="246"/>
      <c r="S439" s="247"/>
      <c r="T439" s="248"/>
      <c r="U439" s="248"/>
      <c r="V439" s="248"/>
      <c r="W439" s="248"/>
      <c r="X439" s="248"/>
      <c r="Y439" s="248"/>
      <c r="Z439" s="248"/>
      <c r="AA439" s="248"/>
      <c r="AB439" s="248"/>
      <c r="AC439" s="248"/>
      <c r="AD439" s="248"/>
      <c r="AE439" s="248"/>
      <c r="AF439" s="248"/>
      <c r="AG439" s="248"/>
      <c r="AH439" s="248"/>
      <c r="AI439" s="248"/>
      <c r="AJ439" s="248"/>
      <c r="AK439" s="248"/>
      <c r="AL439" s="248"/>
      <c r="AM439" s="248"/>
      <c r="AN439" s="248"/>
      <c r="AO439" s="248"/>
      <c r="AP439" s="248"/>
      <c r="AQ439" s="248"/>
      <c r="AR439" s="248"/>
      <c r="AS439" s="248"/>
      <c r="AT439" s="248"/>
      <c r="AU439" s="248"/>
      <c r="AV439" s="248"/>
      <c r="AW439" s="248"/>
      <c r="AX439" s="248"/>
      <c r="AY439" s="248"/>
      <c r="AZ439" s="248"/>
      <c r="BA439" s="248"/>
      <c r="BB439" s="248"/>
      <c r="BC439" s="248"/>
      <c r="BD439" s="248"/>
      <c r="BE439" s="248"/>
      <c r="BF439" s="248"/>
      <c r="BG439" s="248"/>
      <c r="BH439" s="248"/>
      <c r="BI439" s="248"/>
      <c r="BJ439" s="248"/>
      <c r="BK439" s="248"/>
      <c r="BL439" s="248"/>
      <c r="BM439" s="248"/>
      <c r="BN439" s="248"/>
      <c r="BO439" s="248"/>
      <c r="BP439" s="248"/>
      <c r="BQ439" s="248"/>
      <c r="BR439" s="248"/>
      <c r="BS439" s="248"/>
      <c r="BT439" s="248"/>
      <c r="BU439" s="248"/>
      <c r="BV439" s="248"/>
      <c r="BW439" s="248"/>
      <c r="BX439" s="248"/>
      <c r="BY439" s="248"/>
      <c r="BZ439" s="248"/>
      <c r="CA439" s="248"/>
      <c r="CB439" s="248"/>
      <c r="CC439" s="248"/>
      <c r="CD439" s="248"/>
      <c r="CE439" s="248"/>
      <c r="CF439" s="248"/>
      <c r="CG439" s="248"/>
      <c r="CH439" s="248"/>
      <c r="CI439" s="248"/>
      <c r="CJ439" s="248"/>
      <c r="CK439" s="248"/>
      <c r="CL439" s="248"/>
      <c r="CM439" s="248"/>
      <c r="CN439" s="248"/>
      <c r="CO439" s="248"/>
      <c r="CP439" s="248"/>
      <c r="CQ439" s="248"/>
      <c r="CR439" s="248"/>
      <c r="CS439" s="248"/>
      <c r="CT439" s="248"/>
      <c r="CU439" s="248"/>
      <c r="CV439" s="248"/>
      <c r="CW439" s="248"/>
      <c r="CX439" s="248"/>
      <c r="CY439" s="248"/>
      <c r="CZ439" s="248"/>
      <c r="DA439" s="248"/>
      <c r="DB439" s="248"/>
      <c r="DC439" s="248"/>
      <c r="DD439" s="248"/>
      <c r="DE439" s="248"/>
      <c r="DF439" s="248"/>
      <c r="DG439" s="248"/>
      <c r="DH439" s="248"/>
      <c r="DI439" s="248"/>
      <c r="DJ439" s="248"/>
      <c r="DK439" s="248"/>
      <c r="DL439" s="248"/>
      <c r="DM439" s="248"/>
      <c r="DN439" s="248"/>
      <c r="DO439" s="248"/>
      <c r="DP439" s="248"/>
      <c r="DQ439" s="248"/>
      <c r="DR439" s="248"/>
      <c r="DS439" s="248"/>
      <c r="DT439" s="248"/>
      <c r="DU439" s="248"/>
      <c r="DV439" s="248"/>
      <c r="DW439" s="248"/>
      <c r="DX439" s="248"/>
      <c r="DY439" s="248"/>
      <c r="DZ439" s="248"/>
      <c r="EA439" s="248"/>
      <c r="EB439" s="248"/>
      <c r="EC439" s="248"/>
      <c r="ED439" s="248"/>
      <c r="EE439" s="248"/>
      <c r="EF439" s="248"/>
      <c r="EG439" s="248"/>
      <c r="EH439" s="248"/>
      <c r="EI439" s="248"/>
      <c r="EJ439" s="248"/>
      <c r="EK439" s="248"/>
      <c r="EL439" s="248"/>
      <c r="EM439" s="248"/>
      <c r="EN439" s="248"/>
      <c r="EO439" s="248"/>
      <c r="EP439" s="248"/>
      <c r="EQ439" s="248"/>
      <c r="ER439" s="248"/>
      <c r="ES439" s="248"/>
      <c r="ET439" s="248"/>
      <c r="EU439" s="248"/>
      <c r="EV439" s="248"/>
      <c r="EW439" s="248"/>
      <c r="EX439" s="248"/>
      <c r="EY439" s="248"/>
      <c r="EZ439" s="248"/>
      <c r="FA439" s="248"/>
      <c r="FB439" s="248"/>
      <c r="FC439" s="248"/>
      <c r="FD439" s="248"/>
      <c r="FE439" s="248"/>
      <c r="FF439" s="248"/>
      <c r="FG439" s="248"/>
      <c r="FH439" s="248"/>
      <c r="FI439" s="248"/>
      <c r="FJ439" s="248"/>
      <c r="FK439" s="248"/>
      <c r="FL439" s="248"/>
      <c r="FM439" s="248"/>
      <c r="FN439" s="248"/>
      <c r="FO439" s="248"/>
      <c r="FP439" s="248"/>
      <c r="FQ439" s="248"/>
      <c r="FR439" s="248"/>
      <c r="FS439" s="248"/>
      <c r="FT439" s="248"/>
      <c r="FU439" s="248"/>
      <c r="FV439" s="248"/>
      <c r="FW439" s="248"/>
      <c r="FX439" s="248"/>
      <c r="FY439" s="248"/>
      <c r="FZ439" s="248"/>
      <c r="GA439" s="248"/>
      <c r="GB439" s="248"/>
      <c r="GC439" s="248"/>
      <c r="GD439" s="248"/>
      <c r="GE439" s="248"/>
      <c r="GF439" s="248"/>
      <c r="GG439" s="248"/>
      <c r="GH439" s="248"/>
      <c r="GI439" s="248"/>
      <c r="GJ439" s="248"/>
      <c r="GK439" s="248"/>
      <c r="GL439" s="248"/>
      <c r="GM439" s="248"/>
      <c r="GN439" s="248"/>
      <c r="GO439" s="248"/>
      <c r="GP439" s="248"/>
      <c r="GQ439" s="248"/>
      <c r="GR439" s="248"/>
      <c r="GS439" s="248"/>
      <c r="GT439" s="248"/>
      <c r="GU439" s="248"/>
      <c r="GV439" s="248"/>
      <c r="GW439" s="248"/>
      <c r="GX439" s="248"/>
      <c r="GY439" s="248"/>
      <c r="GZ439" s="248"/>
      <c r="HA439" s="248"/>
      <c r="HB439" s="248"/>
      <c r="HC439" s="248"/>
      <c r="HD439" s="248"/>
      <c r="HE439" s="248"/>
      <c r="HF439" s="248"/>
      <c r="HG439" s="248"/>
      <c r="HH439" s="248"/>
      <c r="HI439" s="248"/>
      <c r="HJ439" s="248"/>
      <c r="HK439" s="248"/>
      <c r="HL439" s="248"/>
      <c r="HM439" s="248"/>
      <c r="HN439" s="248"/>
      <c r="HO439" s="248"/>
      <c r="HP439" s="248"/>
      <c r="HQ439" s="248"/>
      <c r="HR439" s="248"/>
      <c r="HS439" s="248"/>
      <c r="HT439" s="248"/>
      <c r="HU439" s="248"/>
      <c r="HV439" s="248"/>
      <c r="HW439" s="248"/>
      <c r="HX439" s="248"/>
      <c r="HY439" s="248"/>
      <c r="HZ439" s="248"/>
      <c r="IA439" s="248"/>
      <c r="IB439" s="248"/>
      <c r="IC439" s="248"/>
      <c r="ID439" s="248"/>
      <c r="IE439" s="248"/>
      <c r="IF439" s="248"/>
      <c r="IG439" s="248"/>
      <c r="IH439" s="248"/>
      <c r="II439" s="248"/>
      <c r="IJ439" s="248"/>
      <c r="IK439" s="248"/>
      <c r="IL439" s="248"/>
      <c r="IM439" s="248"/>
      <c r="IN439" s="248"/>
      <c r="IO439" s="248"/>
      <c r="IP439" s="248"/>
      <c r="IQ439" s="248"/>
      <c r="IR439" s="248"/>
      <c r="IS439" s="248"/>
      <c r="IT439" s="248"/>
      <c r="IU439" s="248"/>
      <c r="IV439" s="248"/>
      <c r="IW439" s="248"/>
      <c r="IX439" s="248"/>
      <c r="IY439" s="248"/>
      <c r="IZ439" s="248"/>
      <c r="JA439" s="248"/>
      <c r="JB439" s="248"/>
      <c r="JC439" s="248"/>
      <c r="JD439" s="248"/>
      <c r="JE439" s="248"/>
      <c r="JF439" s="248"/>
      <c r="JG439" s="248"/>
      <c r="JH439" s="248"/>
      <c r="JI439" s="248"/>
      <c r="JJ439" s="248"/>
      <c r="JK439" s="248"/>
      <c r="JL439" s="248"/>
      <c r="JM439" s="248"/>
      <c r="JN439" s="248"/>
      <c r="JO439" s="248"/>
      <c r="JP439" s="248"/>
      <c r="JQ439" s="248"/>
      <c r="JR439" s="248"/>
      <c r="JS439" s="248"/>
      <c r="JT439" s="248"/>
      <c r="JU439" s="248"/>
      <c r="JV439" s="248"/>
      <c r="JW439" s="248"/>
      <c r="JX439" s="248"/>
      <c r="JY439" s="248"/>
      <c r="JZ439" s="248"/>
      <c r="KA439" s="248"/>
      <c r="KB439" s="248"/>
      <c r="KC439" s="248"/>
      <c r="KD439" s="248"/>
      <c r="KE439" s="248"/>
      <c r="KF439" s="248"/>
      <c r="KG439" s="248"/>
      <c r="KH439" s="248"/>
      <c r="KI439" s="248"/>
      <c r="KJ439" s="248"/>
      <c r="KK439" s="248"/>
      <c r="KL439" s="248"/>
      <c r="KM439" s="248"/>
      <c r="KN439" s="248"/>
      <c r="KO439" s="248"/>
      <c r="KP439" s="248"/>
      <c r="KQ439" s="248"/>
      <c r="KR439" s="248"/>
      <c r="KS439" s="248"/>
      <c r="KT439" s="248"/>
      <c r="KU439" s="248"/>
      <c r="KV439" s="248"/>
      <c r="KW439" s="248"/>
      <c r="KX439" s="248"/>
      <c r="KY439" s="248"/>
      <c r="KZ439" s="248"/>
      <c r="LA439" s="248"/>
      <c r="LB439" s="248"/>
      <c r="LC439" s="248"/>
      <c r="LD439" s="248"/>
      <c r="LE439" s="248"/>
      <c r="LF439" s="248"/>
      <c r="LG439" s="248"/>
      <c r="LH439" s="248"/>
      <c r="LI439" s="248"/>
      <c r="LJ439" s="248"/>
      <c r="LK439" s="248"/>
      <c r="LL439" s="248"/>
      <c r="LM439" s="248"/>
      <c r="LN439" s="248"/>
      <c r="LO439" s="248"/>
      <c r="LP439" s="248"/>
      <c r="LQ439" s="248"/>
      <c r="LR439" s="248"/>
      <c r="LS439" s="248"/>
      <c r="LT439" s="248"/>
      <c r="LU439" s="248"/>
      <c r="LV439" s="248"/>
      <c r="LW439" s="248"/>
      <c r="LX439" s="248"/>
      <c r="LY439" s="248"/>
      <c r="LZ439" s="248"/>
      <c r="MA439" s="248"/>
      <c r="MB439" s="248"/>
      <c r="MC439" s="248"/>
      <c r="MD439" s="248"/>
      <c r="ME439" s="248"/>
      <c r="MF439" s="248"/>
      <c r="MG439" s="248"/>
      <c r="MH439" s="248"/>
      <c r="MI439" s="248"/>
      <c r="MJ439" s="248"/>
      <c r="MK439" s="248"/>
      <c r="ML439" s="248"/>
      <c r="MM439" s="248"/>
      <c r="MN439" s="248"/>
      <c r="MO439" s="248"/>
      <c r="MP439" s="248"/>
      <c r="MQ439" s="248"/>
      <c r="MR439" s="248"/>
      <c r="MS439" s="248"/>
      <c r="MT439" s="248"/>
      <c r="MU439" s="248"/>
      <c r="MV439" s="248"/>
      <c r="MW439" s="248"/>
      <c r="MX439" s="248"/>
      <c r="MY439" s="248"/>
      <c r="MZ439" s="248"/>
      <c r="NA439" s="248"/>
      <c r="NB439" s="248"/>
      <c r="NC439" s="248"/>
      <c r="ND439" s="248"/>
      <c r="NE439" s="248"/>
      <c r="NF439" s="248"/>
      <c r="NG439" s="248"/>
      <c r="NH439" s="248"/>
      <c r="NI439" s="248"/>
      <c r="NJ439" s="248"/>
      <c r="NK439" s="248"/>
      <c r="NL439" s="248"/>
      <c r="NM439" s="248"/>
      <c r="NN439" s="248"/>
      <c r="NO439" s="248"/>
      <c r="NP439" s="248"/>
      <c r="NQ439" s="248"/>
      <c r="NR439" s="248"/>
      <c r="NS439" s="248"/>
      <c r="NT439" s="248"/>
      <c r="NU439" s="248"/>
    </row>
    <row r="440" spans="1:385" s="261" customFormat="1" ht="14" hidden="1">
      <c r="A440" s="372"/>
      <c r="B440" s="137" t="s">
        <v>366</v>
      </c>
      <c r="C440" s="151" t="s">
        <v>331</v>
      </c>
      <c r="D440" s="151"/>
      <c r="E440" s="152" t="s">
        <v>243</v>
      </c>
      <c r="F440" s="250"/>
      <c r="G440" s="255"/>
      <c r="H440" s="256"/>
      <c r="I440" s="257"/>
      <c r="J440" s="257"/>
      <c r="K440" s="158" t="s">
        <v>160</v>
      </c>
      <c r="L440" s="158">
        <v>1</v>
      </c>
      <c r="M440" s="258"/>
      <c r="N440" s="258">
        <f>SUM(N441:N464)</f>
        <v>0</v>
      </c>
      <c r="O440" s="258">
        <f t="shared" si="75"/>
        <v>0</v>
      </c>
      <c r="P440" s="258">
        <f t="shared" si="78"/>
        <v>0</v>
      </c>
      <c r="Q440" s="258"/>
      <c r="R440" s="258"/>
      <c r="S440" s="259"/>
      <c r="T440" s="260"/>
      <c r="U440" s="260"/>
      <c r="V440" s="260"/>
      <c r="W440" s="260"/>
      <c r="X440" s="260"/>
      <c r="Y440" s="260"/>
      <c r="Z440" s="260"/>
      <c r="AA440" s="260"/>
      <c r="AB440" s="260"/>
      <c r="AC440" s="260"/>
      <c r="AD440" s="260"/>
      <c r="AE440" s="260"/>
      <c r="AF440" s="260"/>
      <c r="AG440" s="260"/>
      <c r="AH440" s="260"/>
      <c r="AI440" s="260"/>
      <c r="AJ440" s="260"/>
      <c r="AK440" s="260"/>
      <c r="AL440" s="260"/>
      <c r="AM440" s="260"/>
      <c r="AN440" s="260"/>
      <c r="AO440" s="260"/>
      <c r="AP440" s="260"/>
      <c r="AQ440" s="260"/>
      <c r="AR440" s="260"/>
      <c r="AS440" s="260"/>
      <c r="AT440" s="260"/>
      <c r="AU440" s="260"/>
      <c r="AV440" s="260"/>
      <c r="AW440" s="260"/>
      <c r="AX440" s="260"/>
      <c r="AY440" s="260"/>
      <c r="AZ440" s="260"/>
      <c r="BA440" s="260"/>
      <c r="BB440" s="260"/>
      <c r="BC440" s="260"/>
      <c r="BD440" s="260"/>
      <c r="BE440" s="260"/>
      <c r="BF440" s="260"/>
      <c r="BG440" s="260"/>
      <c r="BH440" s="260"/>
      <c r="BI440" s="260"/>
      <c r="BJ440" s="260"/>
      <c r="BK440" s="260"/>
      <c r="BL440" s="260"/>
      <c r="BM440" s="260"/>
      <c r="BN440" s="260"/>
      <c r="BO440" s="260"/>
      <c r="BP440" s="260"/>
      <c r="BQ440" s="260"/>
      <c r="BR440" s="260"/>
      <c r="BS440" s="260"/>
      <c r="BT440" s="260"/>
      <c r="BU440" s="260"/>
      <c r="BV440" s="260"/>
      <c r="BW440" s="260"/>
      <c r="BX440" s="260"/>
      <c r="BY440" s="260"/>
      <c r="BZ440" s="260"/>
      <c r="CA440" s="260"/>
      <c r="CB440" s="260"/>
      <c r="CC440" s="260"/>
      <c r="CD440" s="260"/>
      <c r="CE440" s="260"/>
      <c r="CF440" s="260"/>
      <c r="CG440" s="260"/>
      <c r="CH440" s="260"/>
      <c r="CI440" s="260"/>
      <c r="CJ440" s="260"/>
      <c r="CK440" s="260"/>
      <c r="CL440" s="260"/>
      <c r="CM440" s="260"/>
      <c r="CN440" s="260"/>
      <c r="CO440" s="260"/>
      <c r="CP440" s="260"/>
      <c r="CQ440" s="260"/>
      <c r="CR440" s="260"/>
      <c r="CS440" s="260"/>
      <c r="CT440" s="260"/>
      <c r="CU440" s="260"/>
      <c r="CV440" s="260"/>
      <c r="CW440" s="260"/>
      <c r="CX440" s="260"/>
      <c r="CY440" s="260"/>
      <c r="CZ440" s="260"/>
      <c r="DA440" s="260"/>
      <c r="DB440" s="260"/>
      <c r="DC440" s="260"/>
      <c r="DD440" s="260"/>
      <c r="DE440" s="260"/>
      <c r="DF440" s="260"/>
      <c r="DG440" s="260"/>
      <c r="DH440" s="260"/>
      <c r="DI440" s="260"/>
      <c r="DJ440" s="260"/>
      <c r="DK440" s="260"/>
      <c r="DL440" s="260"/>
      <c r="DM440" s="260"/>
      <c r="DN440" s="260"/>
      <c r="DO440" s="260"/>
      <c r="DP440" s="260"/>
      <c r="DQ440" s="260"/>
      <c r="DR440" s="260"/>
      <c r="DS440" s="260"/>
      <c r="DT440" s="260"/>
      <c r="DU440" s="260"/>
      <c r="DV440" s="260"/>
      <c r="DW440" s="260"/>
      <c r="DX440" s="260"/>
      <c r="DY440" s="260"/>
      <c r="DZ440" s="260"/>
      <c r="EA440" s="260"/>
      <c r="EB440" s="260"/>
      <c r="EC440" s="260"/>
      <c r="ED440" s="260"/>
      <c r="EE440" s="260"/>
      <c r="EF440" s="260"/>
      <c r="EG440" s="260"/>
      <c r="EH440" s="260"/>
      <c r="EI440" s="260"/>
      <c r="EJ440" s="260"/>
      <c r="EK440" s="260"/>
      <c r="EL440" s="260"/>
      <c r="EM440" s="260"/>
      <c r="EN440" s="260"/>
      <c r="EO440" s="260"/>
      <c r="EP440" s="260"/>
      <c r="EQ440" s="260"/>
      <c r="ER440" s="260"/>
      <c r="ES440" s="260"/>
      <c r="ET440" s="260"/>
      <c r="EU440" s="260"/>
      <c r="EV440" s="260"/>
      <c r="EW440" s="260"/>
      <c r="EX440" s="260"/>
      <c r="EY440" s="260"/>
      <c r="EZ440" s="260"/>
      <c r="FA440" s="260"/>
      <c r="FB440" s="260"/>
      <c r="FC440" s="260"/>
      <c r="FD440" s="260"/>
      <c r="FE440" s="260"/>
      <c r="FF440" s="260"/>
      <c r="FG440" s="260"/>
      <c r="FH440" s="260"/>
      <c r="FI440" s="260"/>
      <c r="FJ440" s="260"/>
      <c r="FK440" s="260"/>
      <c r="FL440" s="260"/>
      <c r="FM440" s="260"/>
      <c r="FN440" s="260"/>
      <c r="FO440" s="260"/>
      <c r="FP440" s="260"/>
      <c r="FQ440" s="260"/>
      <c r="FR440" s="260"/>
      <c r="FS440" s="260"/>
      <c r="FT440" s="260"/>
      <c r="FU440" s="260"/>
      <c r="FV440" s="260"/>
      <c r="FW440" s="260"/>
      <c r="FX440" s="260"/>
      <c r="FY440" s="260"/>
      <c r="FZ440" s="260"/>
      <c r="GA440" s="260"/>
      <c r="GB440" s="260"/>
      <c r="GC440" s="260"/>
      <c r="GD440" s="260"/>
      <c r="GE440" s="260"/>
      <c r="GF440" s="260"/>
      <c r="GG440" s="260"/>
      <c r="GH440" s="260"/>
      <c r="GI440" s="260"/>
      <c r="GJ440" s="260"/>
      <c r="GK440" s="260"/>
      <c r="GL440" s="260"/>
      <c r="GM440" s="260"/>
      <c r="GN440" s="260"/>
      <c r="GO440" s="260"/>
      <c r="GP440" s="260"/>
      <c r="GQ440" s="260"/>
      <c r="GR440" s="260"/>
      <c r="GS440" s="260"/>
      <c r="GT440" s="260"/>
      <c r="GU440" s="260"/>
      <c r="GV440" s="260"/>
      <c r="GW440" s="260"/>
      <c r="GX440" s="260"/>
      <c r="GY440" s="260"/>
      <c r="GZ440" s="260"/>
      <c r="HA440" s="260"/>
      <c r="HB440" s="260"/>
      <c r="HC440" s="260"/>
      <c r="HD440" s="260"/>
      <c r="HE440" s="260"/>
      <c r="HF440" s="260"/>
      <c r="HG440" s="260"/>
      <c r="HH440" s="260"/>
      <c r="HI440" s="260"/>
      <c r="HJ440" s="260"/>
      <c r="HK440" s="260"/>
      <c r="HL440" s="260"/>
      <c r="HM440" s="260"/>
      <c r="HN440" s="260"/>
      <c r="HO440" s="260"/>
      <c r="HP440" s="260"/>
      <c r="HQ440" s="260"/>
      <c r="HR440" s="260"/>
      <c r="HS440" s="260"/>
      <c r="HT440" s="260"/>
      <c r="HU440" s="260"/>
      <c r="HV440" s="260"/>
      <c r="HW440" s="260"/>
      <c r="HX440" s="260"/>
      <c r="HY440" s="260"/>
      <c r="HZ440" s="260"/>
      <c r="IA440" s="260"/>
      <c r="IB440" s="260"/>
      <c r="IC440" s="260"/>
      <c r="ID440" s="260"/>
      <c r="IE440" s="260"/>
      <c r="IF440" s="260"/>
      <c r="IG440" s="260"/>
      <c r="IH440" s="260"/>
      <c r="II440" s="260"/>
      <c r="IJ440" s="260"/>
      <c r="IK440" s="260"/>
      <c r="IL440" s="260"/>
      <c r="IM440" s="260"/>
      <c r="IN440" s="260"/>
      <c r="IO440" s="260"/>
      <c r="IP440" s="260"/>
      <c r="IQ440" s="260"/>
      <c r="IR440" s="260"/>
      <c r="IS440" s="260"/>
      <c r="IT440" s="260"/>
      <c r="IU440" s="260"/>
      <c r="IV440" s="260"/>
      <c r="IW440" s="260"/>
      <c r="IX440" s="260"/>
      <c r="IY440" s="260"/>
      <c r="IZ440" s="260"/>
      <c r="JA440" s="260"/>
      <c r="JB440" s="260"/>
      <c r="JC440" s="260"/>
      <c r="JD440" s="260"/>
      <c r="JE440" s="260"/>
      <c r="JF440" s="260"/>
      <c r="JG440" s="260"/>
      <c r="JH440" s="260"/>
      <c r="JI440" s="260"/>
      <c r="JJ440" s="260"/>
      <c r="JK440" s="260"/>
      <c r="JL440" s="260"/>
      <c r="JM440" s="260"/>
      <c r="JN440" s="260"/>
      <c r="JO440" s="260"/>
      <c r="JP440" s="260"/>
      <c r="JQ440" s="260"/>
      <c r="JR440" s="260"/>
      <c r="JS440" s="260"/>
      <c r="JT440" s="260"/>
      <c r="JU440" s="260"/>
      <c r="JV440" s="260"/>
      <c r="JW440" s="260"/>
      <c r="JX440" s="260"/>
      <c r="JY440" s="260"/>
      <c r="JZ440" s="260"/>
      <c r="KA440" s="260"/>
      <c r="KB440" s="260"/>
      <c r="KC440" s="260"/>
      <c r="KD440" s="260"/>
      <c r="KE440" s="260"/>
      <c r="KF440" s="260"/>
      <c r="KG440" s="260"/>
      <c r="KH440" s="260"/>
      <c r="KI440" s="260"/>
      <c r="KJ440" s="260"/>
      <c r="KK440" s="260"/>
      <c r="KL440" s="260"/>
      <c r="KM440" s="260"/>
      <c r="KN440" s="260"/>
      <c r="KO440" s="260"/>
      <c r="KP440" s="260"/>
      <c r="KQ440" s="260"/>
      <c r="KR440" s="260"/>
      <c r="KS440" s="260"/>
      <c r="KT440" s="260"/>
      <c r="KU440" s="260"/>
      <c r="KV440" s="260"/>
      <c r="KW440" s="260"/>
      <c r="KX440" s="260"/>
      <c r="KY440" s="260"/>
      <c r="KZ440" s="260"/>
      <c r="LA440" s="260"/>
      <c r="LB440" s="260"/>
      <c r="LC440" s="260"/>
      <c r="LD440" s="260"/>
      <c r="LE440" s="260"/>
      <c r="LF440" s="260"/>
      <c r="LG440" s="260"/>
      <c r="LH440" s="260"/>
      <c r="LI440" s="260"/>
      <c r="LJ440" s="260"/>
      <c r="LK440" s="260"/>
      <c r="LL440" s="260"/>
      <c r="LM440" s="260"/>
      <c r="LN440" s="260"/>
      <c r="LO440" s="260"/>
      <c r="LP440" s="260"/>
      <c r="LQ440" s="260"/>
      <c r="LR440" s="260"/>
      <c r="LS440" s="260"/>
      <c r="LT440" s="260"/>
      <c r="LU440" s="260"/>
      <c r="LV440" s="260"/>
      <c r="LW440" s="260"/>
      <c r="LX440" s="260"/>
      <c r="LY440" s="260"/>
      <c r="LZ440" s="260"/>
      <c r="MA440" s="260"/>
      <c r="MB440" s="260"/>
      <c r="MC440" s="260"/>
      <c r="MD440" s="260"/>
      <c r="ME440" s="260"/>
      <c r="MF440" s="260"/>
      <c r="MG440" s="260"/>
      <c r="MH440" s="260"/>
      <c r="MI440" s="260"/>
      <c r="MJ440" s="260"/>
      <c r="MK440" s="260"/>
      <c r="ML440" s="260"/>
      <c r="MM440" s="260"/>
      <c r="MN440" s="260"/>
      <c r="MO440" s="260"/>
      <c r="MP440" s="260"/>
      <c r="MQ440" s="260"/>
      <c r="MR440" s="260"/>
      <c r="MS440" s="260"/>
      <c r="MT440" s="260"/>
      <c r="MU440" s="260"/>
      <c r="MV440" s="260"/>
      <c r="MW440" s="260"/>
      <c r="MX440" s="260"/>
      <c r="MY440" s="260"/>
      <c r="MZ440" s="260"/>
      <c r="NA440" s="260"/>
      <c r="NB440" s="260"/>
      <c r="NC440" s="260"/>
      <c r="ND440" s="260"/>
      <c r="NE440" s="260"/>
      <c r="NF440" s="260"/>
      <c r="NG440" s="260"/>
      <c r="NH440" s="260"/>
      <c r="NI440" s="260"/>
      <c r="NJ440" s="260"/>
      <c r="NK440" s="260"/>
      <c r="NL440" s="260"/>
      <c r="NM440" s="260"/>
      <c r="NN440" s="260"/>
      <c r="NO440" s="260"/>
      <c r="NP440" s="260"/>
      <c r="NQ440" s="260"/>
      <c r="NR440" s="260"/>
      <c r="NS440" s="260"/>
      <c r="NT440" s="260"/>
      <c r="NU440" s="260"/>
    </row>
    <row r="441" spans="1:385" s="108" customFormat="1" ht="14.25" customHeight="1" outlineLevel="1">
      <c r="A441" s="372"/>
      <c r="B441" s="238" t="s">
        <v>756</v>
      </c>
      <c r="C441" s="170" t="s">
        <v>253</v>
      </c>
      <c r="D441" s="163" t="s">
        <v>801</v>
      </c>
      <c r="E441" s="163" t="s">
        <v>254</v>
      </c>
      <c r="F441" s="164" t="s">
        <v>295</v>
      </c>
      <c r="G441" s="182"/>
      <c r="H441" s="171"/>
      <c r="I441" s="181"/>
      <c r="J441" s="181"/>
      <c r="K441" s="166" t="s">
        <v>57</v>
      </c>
      <c r="L441" s="163" t="s">
        <v>166</v>
      </c>
      <c r="M441" s="267"/>
      <c r="N441" s="267">
        <f t="shared" ref="N441:N443" si="79">L441*M441</f>
        <v>0</v>
      </c>
      <c r="O441" s="267">
        <f t="shared" si="75"/>
        <v>0</v>
      </c>
      <c r="P441" s="267">
        <f t="shared" si="78"/>
        <v>0</v>
      </c>
      <c r="Q441" s="174"/>
      <c r="R441" s="174"/>
      <c r="S441" s="180"/>
    </row>
    <row r="442" spans="1:385" s="108" customFormat="1" ht="14.25" customHeight="1" outlineLevel="1">
      <c r="A442" s="372"/>
      <c r="B442" s="238"/>
      <c r="C442" s="170" t="s">
        <v>807</v>
      </c>
      <c r="D442" s="163" t="s">
        <v>801</v>
      </c>
      <c r="E442" s="163" t="s">
        <v>252</v>
      </c>
      <c r="F442" s="164" t="s">
        <v>295</v>
      </c>
      <c r="G442" s="183"/>
      <c r="H442" s="177"/>
      <c r="I442" s="177"/>
      <c r="J442" s="177"/>
      <c r="K442" s="166" t="s">
        <v>57</v>
      </c>
      <c r="L442" s="163">
        <v>1</v>
      </c>
      <c r="M442" s="267"/>
      <c r="N442" s="267"/>
      <c r="O442" s="267"/>
      <c r="P442" s="267"/>
      <c r="Q442" s="179"/>
      <c r="R442" s="179"/>
      <c r="S442" s="125"/>
    </row>
    <row r="443" spans="1:385" s="108" customFormat="1" ht="14.25" customHeight="1" outlineLevel="1">
      <c r="A443" s="372"/>
      <c r="B443" s="238" t="s">
        <v>757</v>
      </c>
      <c r="C443" s="170" t="s">
        <v>255</v>
      </c>
      <c r="D443" s="163" t="s">
        <v>801</v>
      </c>
      <c r="E443" s="163" t="s">
        <v>321</v>
      </c>
      <c r="F443" s="164" t="s">
        <v>295</v>
      </c>
      <c r="G443" s="183"/>
      <c r="H443" s="177"/>
      <c r="I443" s="177"/>
      <c r="J443" s="177"/>
      <c r="K443" s="166" t="s">
        <v>57</v>
      </c>
      <c r="L443" s="163" t="s">
        <v>181</v>
      </c>
      <c r="M443" s="267"/>
      <c r="N443" s="267">
        <f t="shared" si="79"/>
        <v>0</v>
      </c>
      <c r="O443" s="267">
        <f t="shared" si="75"/>
        <v>0</v>
      </c>
      <c r="P443" s="267">
        <f t="shared" si="78"/>
        <v>0</v>
      </c>
      <c r="Q443" s="179"/>
      <c r="R443" s="179"/>
      <c r="S443" s="125"/>
    </row>
    <row r="444" spans="1:385" s="108" customFormat="1" ht="14.25" hidden="1" customHeight="1" outlineLevel="1">
      <c r="A444" s="372"/>
      <c r="B444" s="238" t="s">
        <v>758</v>
      </c>
      <c r="C444" s="170" t="s">
        <v>322</v>
      </c>
      <c r="D444" s="170" t="s">
        <v>799</v>
      </c>
      <c r="E444" s="163"/>
      <c r="F444" s="164"/>
      <c r="G444" s="183"/>
      <c r="H444" s="177"/>
      <c r="I444" s="177"/>
      <c r="J444" s="177"/>
      <c r="K444" s="166" t="s">
        <v>78</v>
      </c>
      <c r="L444" s="163">
        <v>1</v>
      </c>
      <c r="M444" s="179"/>
      <c r="N444" s="179"/>
      <c r="O444" s="179">
        <f t="shared" si="75"/>
        <v>0</v>
      </c>
      <c r="P444" s="179">
        <f t="shared" si="78"/>
        <v>0</v>
      </c>
      <c r="Q444" s="179"/>
      <c r="R444" s="179"/>
      <c r="S444" s="125"/>
    </row>
    <row r="445" spans="1:385" s="108" customFormat="1" ht="26" hidden="1" outlineLevel="1">
      <c r="A445" s="372"/>
      <c r="B445" s="238" t="s">
        <v>759</v>
      </c>
      <c r="C445" s="162" t="s">
        <v>802</v>
      </c>
      <c r="D445" s="170" t="s">
        <v>799</v>
      </c>
      <c r="E445" s="163" t="s">
        <v>803</v>
      </c>
      <c r="F445" s="164" t="s">
        <v>296</v>
      </c>
      <c r="G445" s="183"/>
      <c r="H445" s="177"/>
      <c r="I445" s="177"/>
      <c r="J445" s="177"/>
      <c r="K445" s="166" t="s">
        <v>57</v>
      </c>
      <c r="L445" s="163">
        <v>1</v>
      </c>
      <c r="M445" s="267"/>
      <c r="N445" s="267">
        <f t="shared" ref="N445" si="80">L445*M445</f>
        <v>0</v>
      </c>
      <c r="O445" s="267">
        <f t="shared" si="75"/>
        <v>0</v>
      </c>
      <c r="P445" s="267">
        <f t="shared" si="78"/>
        <v>0</v>
      </c>
      <c r="Q445" s="179"/>
      <c r="R445" s="179"/>
      <c r="S445" s="125"/>
    </row>
    <row r="446" spans="1:385" s="108" customFormat="1" ht="14.25" hidden="1" customHeight="1" outlineLevel="1">
      <c r="A446" s="372"/>
      <c r="B446" s="238" t="s">
        <v>760</v>
      </c>
      <c r="C446" s="162" t="s">
        <v>171</v>
      </c>
      <c r="D446" s="170" t="s">
        <v>799</v>
      </c>
      <c r="E446" s="163" t="s">
        <v>170</v>
      </c>
      <c r="F446" s="164" t="s">
        <v>296</v>
      </c>
      <c r="G446" s="183"/>
      <c r="H446" s="177"/>
      <c r="I446" s="177"/>
      <c r="J446" s="177"/>
      <c r="K446" s="166" t="s">
        <v>57</v>
      </c>
      <c r="L446" s="163">
        <v>2</v>
      </c>
      <c r="M446" s="267"/>
      <c r="N446" s="267">
        <f>L446*M446</f>
        <v>0</v>
      </c>
      <c r="O446" s="267">
        <f t="shared" si="75"/>
        <v>0</v>
      </c>
      <c r="P446" s="267">
        <f t="shared" si="78"/>
        <v>0</v>
      </c>
      <c r="Q446" s="179"/>
      <c r="R446" s="179"/>
      <c r="S446" s="125"/>
    </row>
    <row r="447" spans="1:385" s="108" customFormat="1" ht="14.25" hidden="1" customHeight="1" outlineLevel="1">
      <c r="A447" s="372"/>
      <c r="B447" s="238"/>
      <c r="C447" s="170" t="s">
        <v>182</v>
      </c>
      <c r="D447" s="170" t="s">
        <v>799</v>
      </c>
      <c r="E447" s="163" t="s">
        <v>261</v>
      </c>
      <c r="F447" s="164" t="s">
        <v>296</v>
      </c>
      <c r="G447" s="183"/>
      <c r="H447" s="177"/>
      <c r="I447" s="177"/>
      <c r="J447" s="177"/>
      <c r="K447" s="166" t="s">
        <v>57</v>
      </c>
      <c r="L447" s="163">
        <v>8</v>
      </c>
      <c r="M447" s="267"/>
      <c r="N447" s="267"/>
      <c r="O447" s="267"/>
      <c r="P447" s="267"/>
      <c r="Q447" s="179"/>
      <c r="R447" s="179"/>
      <c r="S447" s="125"/>
    </row>
    <row r="448" spans="1:385" s="108" customFormat="1" ht="14.25" hidden="1" customHeight="1" outlineLevel="1">
      <c r="A448" s="372"/>
      <c r="B448" s="238" t="s">
        <v>761</v>
      </c>
      <c r="C448" s="170" t="s">
        <v>323</v>
      </c>
      <c r="D448" s="170" t="s">
        <v>799</v>
      </c>
      <c r="E448" s="163"/>
      <c r="F448" s="164"/>
      <c r="G448" s="183"/>
      <c r="H448" s="177"/>
      <c r="I448" s="177"/>
      <c r="J448" s="177"/>
      <c r="K448" s="166" t="s">
        <v>78</v>
      </c>
      <c r="L448" s="163">
        <v>1</v>
      </c>
      <c r="M448" s="179"/>
      <c r="N448" s="179"/>
      <c r="O448" s="179">
        <f t="shared" si="75"/>
        <v>0</v>
      </c>
      <c r="P448" s="179">
        <f t="shared" si="78"/>
        <v>0</v>
      </c>
      <c r="Q448" s="179"/>
      <c r="R448" s="179"/>
      <c r="S448" s="125"/>
    </row>
    <row r="449" spans="1:19" s="108" customFormat="1" ht="14.25" hidden="1" customHeight="1" outlineLevel="1">
      <c r="A449" s="372"/>
      <c r="B449" s="238" t="s">
        <v>762</v>
      </c>
      <c r="C449" s="162" t="s">
        <v>802</v>
      </c>
      <c r="D449" s="170" t="s">
        <v>799</v>
      </c>
      <c r="E449" s="163" t="s">
        <v>803</v>
      </c>
      <c r="F449" s="164" t="s">
        <v>296</v>
      </c>
      <c r="G449" s="183"/>
      <c r="H449" s="177"/>
      <c r="I449" s="177"/>
      <c r="J449" s="177"/>
      <c r="K449" s="166" t="s">
        <v>57</v>
      </c>
      <c r="L449" s="163">
        <v>1</v>
      </c>
      <c r="M449" s="267"/>
      <c r="N449" s="267">
        <f t="shared" ref="N449" si="81">L449*M449</f>
        <v>0</v>
      </c>
      <c r="O449" s="267">
        <f t="shared" si="75"/>
        <v>0</v>
      </c>
      <c r="P449" s="267">
        <f t="shared" si="78"/>
        <v>0</v>
      </c>
      <c r="Q449" s="179"/>
      <c r="R449" s="179"/>
      <c r="S449" s="125"/>
    </row>
    <row r="450" spans="1:19" s="108" customFormat="1" ht="14.25" hidden="1" customHeight="1" outlineLevel="1">
      <c r="A450" s="372"/>
      <c r="B450" s="238" t="s">
        <v>763</v>
      </c>
      <c r="C450" s="170" t="s">
        <v>182</v>
      </c>
      <c r="D450" s="170" t="s">
        <v>799</v>
      </c>
      <c r="E450" s="163" t="s">
        <v>261</v>
      </c>
      <c r="F450" s="164" t="s">
        <v>296</v>
      </c>
      <c r="G450" s="183"/>
      <c r="H450" s="177"/>
      <c r="I450" s="177"/>
      <c r="J450" s="177"/>
      <c r="K450" s="166" t="s">
        <v>57</v>
      </c>
      <c r="L450" s="163">
        <v>8</v>
      </c>
      <c r="M450" s="267"/>
      <c r="N450" s="267">
        <f t="shared" ref="N450" si="82">L450*M450</f>
        <v>0</v>
      </c>
      <c r="O450" s="267">
        <f t="shared" si="75"/>
        <v>0</v>
      </c>
      <c r="P450" s="267">
        <f t="shared" si="78"/>
        <v>0</v>
      </c>
      <c r="Q450" s="179"/>
      <c r="R450" s="179"/>
      <c r="S450" s="125"/>
    </row>
    <row r="451" spans="1:19" s="108" customFormat="1" ht="14.25" hidden="1" customHeight="1" outlineLevel="1">
      <c r="A451" s="372"/>
      <c r="B451" s="238" t="s">
        <v>764</v>
      </c>
      <c r="C451" s="170" t="s">
        <v>171</v>
      </c>
      <c r="D451" s="170" t="s">
        <v>799</v>
      </c>
      <c r="E451" s="163" t="s">
        <v>170</v>
      </c>
      <c r="F451" s="164" t="s">
        <v>296</v>
      </c>
      <c r="G451" s="183"/>
      <c r="H451" s="177"/>
      <c r="I451" s="177"/>
      <c r="J451" s="177"/>
      <c r="K451" s="166" t="s">
        <v>57</v>
      </c>
      <c r="L451" s="163">
        <v>2</v>
      </c>
      <c r="M451" s="267"/>
      <c r="N451" s="267">
        <f>L451*M451</f>
        <v>0</v>
      </c>
      <c r="O451" s="267">
        <f t="shared" si="75"/>
        <v>0</v>
      </c>
      <c r="P451" s="267">
        <f t="shared" si="78"/>
        <v>0</v>
      </c>
      <c r="Q451" s="179"/>
      <c r="R451" s="179"/>
      <c r="S451" s="125"/>
    </row>
    <row r="452" spans="1:19" s="108" customFormat="1" ht="14.25" hidden="1" customHeight="1" outlineLevel="1">
      <c r="A452" s="372"/>
      <c r="B452" s="238"/>
      <c r="C452" s="170" t="s">
        <v>263</v>
      </c>
      <c r="D452" s="170" t="s">
        <v>799</v>
      </c>
      <c r="E452" s="163"/>
      <c r="F452" s="164"/>
      <c r="G452" s="183"/>
      <c r="H452" s="177"/>
      <c r="I452" s="177"/>
      <c r="J452" s="177"/>
      <c r="K452" s="166"/>
      <c r="L452" s="163"/>
      <c r="M452" s="267"/>
      <c r="N452" s="267"/>
      <c r="O452" s="267"/>
      <c r="P452" s="267"/>
      <c r="Q452" s="179"/>
      <c r="R452" s="179"/>
      <c r="S452" s="125"/>
    </row>
    <row r="453" spans="1:19" s="108" customFormat="1" ht="14.25" hidden="1" customHeight="1" outlineLevel="1">
      <c r="A453" s="372"/>
      <c r="B453" s="238"/>
      <c r="C453" s="145" t="s">
        <v>264</v>
      </c>
      <c r="D453" s="170" t="s">
        <v>799</v>
      </c>
      <c r="E453" s="146" t="s">
        <v>180</v>
      </c>
      <c r="F453" s="120" t="s">
        <v>296</v>
      </c>
      <c r="G453" s="147"/>
      <c r="H453" s="147"/>
      <c r="I453" s="147"/>
      <c r="J453" s="147"/>
      <c r="K453" s="121" t="s">
        <v>57</v>
      </c>
      <c r="L453" s="123">
        <v>1</v>
      </c>
      <c r="M453" s="267"/>
      <c r="N453" s="267"/>
      <c r="O453" s="267"/>
      <c r="P453" s="267"/>
      <c r="Q453" s="179"/>
      <c r="R453" s="179"/>
      <c r="S453" s="125"/>
    </row>
    <row r="454" spans="1:19" s="108" customFormat="1" ht="14.25" hidden="1" customHeight="1" outlineLevel="1">
      <c r="A454" s="372"/>
      <c r="B454" s="238"/>
      <c r="C454" s="145" t="s">
        <v>265</v>
      </c>
      <c r="D454" s="170" t="s">
        <v>799</v>
      </c>
      <c r="E454" s="146" t="s">
        <v>174</v>
      </c>
      <c r="F454" s="120" t="s">
        <v>296</v>
      </c>
      <c r="G454" s="147"/>
      <c r="H454" s="147"/>
      <c r="I454" s="147"/>
      <c r="J454" s="147"/>
      <c r="K454" s="121" t="s">
        <v>57</v>
      </c>
      <c r="L454" s="123">
        <v>1</v>
      </c>
      <c r="M454" s="267"/>
      <c r="N454" s="267"/>
      <c r="O454" s="267"/>
      <c r="P454" s="267"/>
      <c r="Q454" s="179"/>
      <c r="R454" s="179"/>
      <c r="S454" s="125"/>
    </row>
    <row r="455" spans="1:19" s="108" customFormat="1" ht="14.25" hidden="1" customHeight="1" outlineLevel="1">
      <c r="A455" s="372"/>
      <c r="B455" s="238"/>
      <c r="C455" s="145" t="s">
        <v>259</v>
      </c>
      <c r="D455" s="170" t="s">
        <v>799</v>
      </c>
      <c r="E455" s="146" t="s">
        <v>173</v>
      </c>
      <c r="F455" s="120" t="s">
        <v>296</v>
      </c>
      <c r="G455" s="147"/>
      <c r="H455" s="147"/>
      <c r="I455" s="147"/>
      <c r="J455" s="147"/>
      <c r="K455" s="121" t="s">
        <v>57</v>
      </c>
      <c r="L455" s="123">
        <v>2</v>
      </c>
      <c r="M455" s="267"/>
      <c r="N455" s="267"/>
      <c r="O455" s="267"/>
      <c r="P455" s="267"/>
      <c r="Q455" s="179"/>
      <c r="R455" s="179"/>
      <c r="S455" s="125"/>
    </row>
    <row r="456" spans="1:19" s="108" customFormat="1" ht="14.25" hidden="1" customHeight="1" outlineLevel="1">
      <c r="A456" s="372"/>
      <c r="B456" s="238"/>
      <c r="C456" s="145" t="s">
        <v>171</v>
      </c>
      <c r="D456" s="170" t="s">
        <v>799</v>
      </c>
      <c r="E456" s="146" t="s">
        <v>170</v>
      </c>
      <c r="F456" s="120" t="s">
        <v>296</v>
      </c>
      <c r="G456" s="147"/>
      <c r="H456" s="147"/>
      <c r="I456" s="147"/>
      <c r="J456" s="147"/>
      <c r="K456" s="121" t="s">
        <v>57</v>
      </c>
      <c r="L456" s="123">
        <v>1</v>
      </c>
      <c r="M456" s="267"/>
      <c r="N456" s="267"/>
      <c r="O456" s="267"/>
      <c r="P456" s="267"/>
      <c r="Q456" s="179"/>
      <c r="R456" s="179"/>
      <c r="S456" s="125"/>
    </row>
    <row r="457" spans="1:19" s="108" customFormat="1" ht="26" hidden="1" outlineLevel="1">
      <c r="A457" s="372"/>
      <c r="B457" s="238" t="s">
        <v>765</v>
      </c>
      <c r="C457" s="170" t="s">
        <v>266</v>
      </c>
      <c r="D457" s="170" t="s">
        <v>799</v>
      </c>
      <c r="E457" s="163" t="s">
        <v>267</v>
      </c>
      <c r="F457" s="167" t="s">
        <v>297</v>
      </c>
      <c r="G457" s="183"/>
      <c r="H457" s="177"/>
      <c r="I457" s="177"/>
      <c r="J457" s="177"/>
      <c r="K457" s="166" t="s">
        <v>57</v>
      </c>
      <c r="L457" s="163">
        <v>2</v>
      </c>
      <c r="M457" s="267"/>
      <c r="N457" s="267">
        <f>L457*M457</f>
        <v>0</v>
      </c>
      <c r="O457" s="267">
        <f t="shared" si="75"/>
        <v>0</v>
      </c>
      <c r="P457" s="267">
        <f t="shared" si="78"/>
        <v>0</v>
      </c>
      <c r="Q457" s="179"/>
      <c r="R457" s="179"/>
      <c r="S457" s="125"/>
    </row>
    <row r="458" spans="1:19" s="108" customFormat="1" ht="26" hidden="1" outlineLevel="1">
      <c r="A458" s="372"/>
      <c r="B458" s="238" t="s">
        <v>766</v>
      </c>
      <c r="C458" s="170" t="s">
        <v>797</v>
      </c>
      <c r="D458" s="170" t="s">
        <v>799</v>
      </c>
      <c r="E458" s="163" t="s">
        <v>798</v>
      </c>
      <c r="F458" s="164" t="s">
        <v>298</v>
      </c>
      <c r="G458" s="183"/>
      <c r="H458" s="177"/>
      <c r="I458" s="177"/>
      <c r="J458" s="177"/>
      <c r="K458" s="166" t="s">
        <v>57</v>
      </c>
      <c r="L458" s="163">
        <v>3</v>
      </c>
      <c r="M458" s="267"/>
      <c r="N458" s="267">
        <f t="shared" ref="N458:N466" si="83">L458*M458</f>
        <v>0</v>
      </c>
      <c r="O458" s="267">
        <f t="shared" si="75"/>
        <v>0</v>
      </c>
      <c r="P458" s="267">
        <f t="shared" si="78"/>
        <v>0</v>
      </c>
      <c r="Q458" s="179"/>
      <c r="R458" s="179"/>
      <c r="S458" s="125"/>
    </row>
    <row r="459" spans="1:19" s="108" customFormat="1" ht="26" hidden="1" outlineLevel="1">
      <c r="A459" s="372"/>
      <c r="B459" s="238"/>
      <c r="C459" s="170" t="s">
        <v>268</v>
      </c>
      <c r="D459" s="170" t="s">
        <v>799</v>
      </c>
      <c r="E459" s="163" t="s">
        <v>269</v>
      </c>
      <c r="F459" s="164" t="s">
        <v>299</v>
      </c>
      <c r="G459" s="177"/>
      <c r="H459" s="177"/>
      <c r="I459" s="178"/>
      <c r="J459" s="178"/>
      <c r="K459" s="166" t="s">
        <v>57</v>
      </c>
      <c r="L459" s="163">
        <v>2</v>
      </c>
      <c r="M459" s="267"/>
      <c r="N459" s="267"/>
      <c r="O459" s="267"/>
      <c r="P459" s="267"/>
      <c r="Q459" s="179"/>
      <c r="R459" s="179"/>
      <c r="S459" s="125"/>
    </row>
    <row r="460" spans="1:19" s="108" customFormat="1" hidden="1" outlineLevel="1">
      <c r="A460" s="372"/>
      <c r="B460" s="238"/>
      <c r="C460" s="170" t="s">
        <v>808</v>
      </c>
      <c r="D460" s="170" t="s">
        <v>799</v>
      </c>
      <c r="E460" s="163" t="s">
        <v>809</v>
      </c>
      <c r="F460" s="164"/>
      <c r="G460" s="177"/>
      <c r="H460" s="177"/>
      <c r="I460" s="178"/>
      <c r="J460" s="178"/>
      <c r="K460" s="166" t="s">
        <v>57</v>
      </c>
      <c r="L460" s="163">
        <v>2</v>
      </c>
      <c r="M460" s="267"/>
      <c r="N460" s="267"/>
      <c r="O460" s="267"/>
      <c r="P460" s="267"/>
      <c r="Q460" s="179"/>
      <c r="R460" s="179"/>
      <c r="S460" s="125"/>
    </row>
    <row r="461" spans="1:19" s="108" customFormat="1" outlineLevel="1">
      <c r="A461" s="372"/>
      <c r="B461" s="238"/>
      <c r="C461" s="170" t="s">
        <v>274</v>
      </c>
      <c r="D461" s="163" t="s">
        <v>801</v>
      </c>
      <c r="E461" s="163" t="s">
        <v>275</v>
      </c>
      <c r="F461" s="164" t="s">
        <v>301</v>
      </c>
      <c r="G461" s="177"/>
      <c r="H461" s="177"/>
      <c r="I461" s="178"/>
      <c r="J461" s="178"/>
      <c r="K461" s="166" t="s">
        <v>57</v>
      </c>
      <c r="L461" s="163">
        <v>8</v>
      </c>
      <c r="M461" s="267"/>
      <c r="N461" s="267"/>
      <c r="O461" s="267"/>
      <c r="P461" s="267"/>
      <c r="Q461" s="179"/>
      <c r="R461" s="179"/>
      <c r="S461" s="125"/>
    </row>
    <row r="462" spans="1:19" s="108" customFormat="1" outlineLevel="1">
      <c r="A462" s="372"/>
      <c r="B462" s="238" t="s">
        <v>767</v>
      </c>
      <c r="C462" s="170" t="s">
        <v>276</v>
      </c>
      <c r="D462" s="163" t="s">
        <v>801</v>
      </c>
      <c r="E462" s="163" t="s">
        <v>277</v>
      </c>
      <c r="F462" s="164" t="s">
        <v>302</v>
      </c>
      <c r="G462" s="183"/>
      <c r="H462" s="177"/>
      <c r="I462" s="177"/>
      <c r="J462" s="177"/>
      <c r="K462" s="166" t="s">
        <v>57</v>
      </c>
      <c r="L462" s="163">
        <v>5</v>
      </c>
      <c r="M462" s="267"/>
      <c r="N462" s="267">
        <f t="shared" si="83"/>
        <v>0</v>
      </c>
      <c r="O462" s="267">
        <f t="shared" si="75"/>
        <v>0</v>
      </c>
      <c r="P462" s="267">
        <f t="shared" si="78"/>
        <v>0</v>
      </c>
      <c r="Q462" s="179"/>
      <c r="R462" s="179"/>
      <c r="S462" s="125"/>
    </row>
    <row r="463" spans="1:19" s="108" customFormat="1" ht="26" outlineLevel="1">
      <c r="A463" s="372"/>
      <c r="B463" s="238" t="s">
        <v>768</v>
      </c>
      <c r="C463" s="170" t="s">
        <v>280</v>
      </c>
      <c r="D463" s="163" t="s">
        <v>801</v>
      </c>
      <c r="E463" s="163" t="s">
        <v>281</v>
      </c>
      <c r="F463" s="164" t="s">
        <v>302</v>
      </c>
      <c r="G463" s="183"/>
      <c r="H463" s="177"/>
      <c r="I463" s="177"/>
      <c r="J463" s="177"/>
      <c r="K463" s="166" t="s">
        <v>57</v>
      </c>
      <c r="L463" s="163">
        <v>43</v>
      </c>
      <c r="M463" s="267"/>
      <c r="N463" s="267">
        <f t="shared" si="83"/>
        <v>0</v>
      </c>
      <c r="O463" s="267">
        <f t="shared" si="75"/>
        <v>0</v>
      </c>
      <c r="P463" s="267">
        <f t="shared" si="78"/>
        <v>0</v>
      </c>
      <c r="Q463" s="179"/>
      <c r="R463" s="179"/>
      <c r="S463" s="125"/>
    </row>
    <row r="464" spans="1:19" s="108" customFormat="1" outlineLevel="1">
      <c r="A464" s="372"/>
      <c r="B464" s="238" t="s">
        <v>769</v>
      </c>
      <c r="C464" s="170" t="s">
        <v>325</v>
      </c>
      <c r="D464" s="163" t="s">
        <v>801</v>
      </c>
      <c r="E464" s="163" t="s">
        <v>318</v>
      </c>
      <c r="F464" s="164" t="s">
        <v>328</v>
      </c>
      <c r="G464" s="183"/>
      <c r="H464" s="177"/>
      <c r="I464" s="177"/>
      <c r="J464" s="177"/>
      <c r="K464" s="166" t="s">
        <v>57</v>
      </c>
      <c r="L464" s="163">
        <v>4</v>
      </c>
      <c r="M464" s="267"/>
      <c r="N464" s="267">
        <f t="shared" si="83"/>
        <v>0</v>
      </c>
      <c r="O464" s="267">
        <f t="shared" si="75"/>
        <v>0</v>
      </c>
      <c r="P464" s="267">
        <f t="shared" si="78"/>
        <v>0</v>
      </c>
      <c r="Q464" s="179"/>
      <c r="R464" s="179"/>
      <c r="S464" s="125"/>
    </row>
    <row r="465" spans="1:385" s="241" customFormat="1" ht="14" hidden="1">
      <c r="A465" s="372"/>
      <c r="B465" s="137" t="s">
        <v>367</v>
      </c>
      <c r="C465" s="151" t="s">
        <v>771</v>
      </c>
      <c r="D465" s="151"/>
      <c r="E465" s="152" t="s">
        <v>795</v>
      </c>
      <c r="F465" s="250"/>
      <c r="G465" s="251"/>
      <c r="H465" s="252"/>
      <c r="I465" s="252"/>
      <c r="J465" s="252"/>
      <c r="K465" s="158" t="s">
        <v>160</v>
      </c>
      <c r="L465" s="158">
        <v>1</v>
      </c>
      <c r="M465" s="253"/>
      <c r="N465" s="253">
        <f>SUM(N466:N478)</f>
        <v>0</v>
      </c>
      <c r="O465" s="253">
        <f t="shared" si="75"/>
        <v>0</v>
      </c>
      <c r="P465" s="253">
        <f t="shared" si="78"/>
        <v>0</v>
      </c>
      <c r="Q465" s="253"/>
      <c r="R465" s="253"/>
      <c r="S465" s="254"/>
    </row>
    <row r="466" spans="1:385" s="108" customFormat="1" outlineLevel="1">
      <c r="A466" s="372"/>
      <c r="B466" s="238" t="s">
        <v>782</v>
      </c>
      <c r="C466" s="170" t="s">
        <v>251</v>
      </c>
      <c r="D466" s="163" t="s">
        <v>801</v>
      </c>
      <c r="E466" s="163" t="s">
        <v>252</v>
      </c>
      <c r="F466" s="164" t="s">
        <v>295</v>
      </c>
      <c r="G466" s="183"/>
      <c r="H466" s="177"/>
      <c r="I466" s="177"/>
      <c r="J466" s="177"/>
      <c r="K466" s="166" t="s">
        <v>57</v>
      </c>
      <c r="L466" s="163">
        <v>1</v>
      </c>
      <c r="M466" s="267"/>
      <c r="N466" s="267">
        <f t="shared" si="83"/>
        <v>0</v>
      </c>
      <c r="O466" s="267">
        <f t="shared" si="75"/>
        <v>0</v>
      </c>
      <c r="P466" s="267">
        <f t="shared" si="78"/>
        <v>0</v>
      </c>
      <c r="Q466" s="179"/>
      <c r="R466" s="179"/>
      <c r="S466" s="125"/>
    </row>
    <row r="467" spans="1:385" s="108" customFormat="1" hidden="1" outlineLevel="1">
      <c r="A467" s="372"/>
      <c r="B467" s="238" t="s">
        <v>783</v>
      </c>
      <c r="C467" s="170" t="s">
        <v>772</v>
      </c>
      <c r="D467" s="170" t="s">
        <v>799</v>
      </c>
      <c r="E467" s="163"/>
      <c r="F467" s="164"/>
      <c r="G467" s="183"/>
      <c r="H467" s="177"/>
      <c r="I467" s="177"/>
      <c r="J467" s="177"/>
      <c r="K467" s="166" t="s">
        <v>78</v>
      </c>
      <c r="L467" s="163">
        <v>1</v>
      </c>
      <c r="M467" s="179"/>
      <c r="N467" s="179"/>
      <c r="O467" s="179">
        <f t="shared" si="75"/>
        <v>0</v>
      </c>
      <c r="P467" s="179">
        <f t="shared" si="78"/>
        <v>0</v>
      </c>
      <c r="Q467" s="179"/>
      <c r="R467" s="179"/>
      <c r="S467" s="125"/>
    </row>
    <row r="468" spans="1:385" s="108" customFormat="1" hidden="1" outlineLevel="1">
      <c r="A468" s="372"/>
      <c r="B468" s="238" t="s">
        <v>784</v>
      </c>
      <c r="C468" s="240" t="s">
        <v>773</v>
      </c>
      <c r="D468" s="170" t="s">
        <v>799</v>
      </c>
      <c r="E468" s="163" t="s">
        <v>774</v>
      </c>
      <c r="F468" s="164" t="s">
        <v>296</v>
      </c>
      <c r="G468" s="183"/>
      <c r="H468" s="177"/>
      <c r="I468" s="177"/>
      <c r="J468" s="177"/>
      <c r="K468" s="166" t="s">
        <v>57</v>
      </c>
      <c r="L468" s="163">
        <v>1</v>
      </c>
      <c r="M468" s="267"/>
      <c r="N468" s="267">
        <f t="shared" ref="N468" si="84">L468*M468</f>
        <v>0</v>
      </c>
      <c r="O468" s="267">
        <f t="shared" si="75"/>
        <v>0</v>
      </c>
      <c r="P468" s="267">
        <f t="shared" si="78"/>
        <v>0</v>
      </c>
      <c r="Q468" s="179"/>
      <c r="R468" s="179"/>
      <c r="S468" s="125"/>
    </row>
    <row r="469" spans="1:385" s="108" customFormat="1" hidden="1" outlineLevel="1">
      <c r="A469" s="372"/>
      <c r="B469" s="238" t="s">
        <v>785</v>
      </c>
      <c r="C469" s="240" t="s">
        <v>171</v>
      </c>
      <c r="D469" s="170" t="s">
        <v>799</v>
      </c>
      <c r="E469" s="163" t="s">
        <v>170</v>
      </c>
      <c r="F469" s="164" t="s">
        <v>296</v>
      </c>
      <c r="G469" s="183"/>
      <c r="H469" s="177"/>
      <c r="I469" s="177"/>
      <c r="J469" s="177"/>
      <c r="K469" s="166" t="s">
        <v>57</v>
      </c>
      <c r="L469" s="163">
        <v>2</v>
      </c>
      <c r="M469" s="267"/>
      <c r="N469" s="267">
        <f>L469*M469</f>
        <v>0</v>
      </c>
      <c r="O469" s="267">
        <f t="shared" ref="O469:O516" si="85">N469*0.22</f>
        <v>0</v>
      </c>
      <c r="P469" s="267">
        <f t="shared" si="78"/>
        <v>0</v>
      </c>
      <c r="Q469" s="179"/>
      <c r="R469" s="179"/>
      <c r="S469" s="125"/>
    </row>
    <row r="470" spans="1:385" s="108" customFormat="1" hidden="1" outlineLevel="1">
      <c r="A470" s="372"/>
      <c r="B470" s="238" t="s">
        <v>786</v>
      </c>
      <c r="C470" s="162" t="s">
        <v>272</v>
      </c>
      <c r="D470" s="170" t="s">
        <v>799</v>
      </c>
      <c r="E470" s="163" t="s">
        <v>775</v>
      </c>
      <c r="F470" s="164" t="s">
        <v>300</v>
      </c>
      <c r="G470" s="183"/>
      <c r="H470" s="177"/>
      <c r="I470" s="177"/>
      <c r="J470" s="177"/>
      <c r="K470" s="166" t="s">
        <v>57</v>
      </c>
      <c r="L470" s="163">
        <v>2</v>
      </c>
      <c r="M470" s="267"/>
      <c r="N470" s="267">
        <f t="shared" ref="N470:N478" si="86">L470*M470</f>
        <v>0</v>
      </c>
      <c r="O470" s="267">
        <f t="shared" si="85"/>
        <v>0</v>
      </c>
      <c r="P470" s="267">
        <f t="shared" si="78"/>
        <v>0</v>
      </c>
      <c r="Q470" s="179"/>
      <c r="R470" s="179"/>
      <c r="S470" s="125"/>
    </row>
    <row r="471" spans="1:385" s="108" customFormat="1" outlineLevel="1">
      <c r="A471" s="372"/>
      <c r="B471" s="238" t="s">
        <v>787</v>
      </c>
      <c r="C471" s="162" t="s">
        <v>274</v>
      </c>
      <c r="D471" s="163" t="s">
        <v>801</v>
      </c>
      <c r="E471" s="163">
        <v>11060000073</v>
      </c>
      <c r="F471" s="164" t="s">
        <v>301</v>
      </c>
      <c r="G471" s="183"/>
      <c r="H471" s="177"/>
      <c r="I471" s="177"/>
      <c r="J471" s="177"/>
      <c r="K471" s="166" t="s">
        <v>57</v>
      </c>
      <c r="L471" s="163">
        <v>6</v>
      </c>
      <c r="M471" s="267"/>
      <c r="N471" s="267">
        <f t="shared" si="86"/>
        <v>0</v>
      </c>
      <c r="O471" s="267">
        <f t="shared" si="85"/>
        <v>0</v>
      </c>
      <c r="P471" s="267">
        <f t="shared" si="78"/>
        <v>0</v>
      </c>
      <c r="Q471" s="179"/>
      <c r="R471" s="179"/>
      <c r="S471" s="125"/>
    </row>
    <row r="472" spans="1:385" s="108" customFormat="1" ht="14.5" customHeight="1" outlineLevel="1">
      <c r="A472" s="372"/>
      <c r="B472" s="238" t="s">
        <v>788</v>
      </c>
      <c r="C472" s="162" t="s">
        <v>278</v>
      </c>
      <c r="D472" s="163" t="s">
        <v>801</v>
      </c>
      <c r="E472" s="163" t="s">
        <v>776</v>
      </c>
      <c r="F472" s="164" t="s">
        <v>302</v>
      </c>
      <c r="G472" s="183"/>
      <c r="H472" s="177"/>
      <c r="I472" s="177"/>
      <c r="J472" s="177"/>
      <c r="K472" s="166" t="s">
        <v>57</v>
      </c>
      <c r="L472" s="163">
        <v>2</v>
      </c>
      <c r="M472" s="267"/>
      <c r="N472" s="267">
        <f t="shared" si="86"/>
        <v>0</v>
      </c>
      <c r="O472" s="267">
        <f t="shared" si="85"/>
        <v>0</v>
      </c>
      <c r="P472" s="267">
        <f t="shared" si="78"/>
        <v>0</v>
      </c>
      <c r="Q472" s="179"/>
      <c r="R472" s="179"/>
      <c r="S472" s="125"/>
    </row>
    <row r="473" spans="1:385" s="108" customFormat="1" outlineLevel="1">
      <c r="A473" s="372"/>
      <c r="B473" s="238" t="s">
        <v>789</v>
      </c>
      <c r="C473" s="162" t="s">
        <v>777</v>
      </c>
      <c r="D473" s="163" t="s">
        <v>801</v>
      </c>
      <c r="E473" s="163" t="s">
        <v>778</v>
      </c>
      <c r="F473" s="164" t="s">
        <v>328</v>
      </c>
      <c r="G473" s="183"/>
      <c r="H473" s="177"/>
      <c r="I473" s="177"/>
      <c r="J473" s="177"/>
      <c r="K473" s="166" t="s">
        <v>57</v>
      </c>
      <c r="L473" s="163">
        <v>2</v>
      </c>
      <c r="M473" s="267"/>
      <c r="N473" s="267">
        <f t="shared" si="86"/>
        <v>0</v>
      </c>
      <c r="O473" s="267">
        <f t="shared" si="85"/>
        <v>0</v>
      </c>
      <c r="P473" s="267">
        <f t="shared" si="78"/>
        <v>0</v>
      </c>
      <c r="Q473" s="179"/>
      <c r="R473" s="179"/>
      <c r="S473" s="125"/>
    </row>
    <row r="474" spans="1:385" s="108" customFormat="1" ht="14.5" customHeight="1" outlineLevel="1">
      <c r="A474" s="372"/>
      <c r="B474" s="238" t="s">
        <v>790</v>
      </c>
      <c r="C474" s="162" t="s">
        <v>282</v>
      </c>
      <c r="D474" s="163" t="s">
        <v>801</v>
      </c>
      <c r="E474" s="163" t="s">
        <v>779</v>
      </c>
      <c r="F474" s="164" t="s">
        <v>303</v>
      </c>
      <c r="G474" s="183"/>
      <c r="H474" s="177"/>
      <c r="I474" s="177"/>
      <c r="J474" s="177"/>
      <c r="K474" s="166" t="s">
        <v>84</v>
      </c>
      <c r="L474" s="163">
        <v>2</v>
      </c>
      <c r="M474" s="267"/>
      <c r="N474" s="267">
        <f t="shared" si="86"/>
        <v>0</v>
      </c>
      <c r="O474" s="267">
        <f t="shared" si="85"/>
        <v>0</v>
      </c>
      <c r="P474" s="267">
        <f t="shared" si="78"/>
        <v>0</v>
      </c>
      <c r="Q474" s="179"/>
      <c r="R474" s="179"/>
      <c r="S474" s="125"/>
    </row>
    <row r="475" spans="1:385" s="108" customFormat="1" ht="14.5" customHeight="1" outlineLevel="1">
      <c r="A475" s="372"/>
      <c r="B475" s="238" t="s">
        <v>791</v>
      </c>
      <c r="C475" s="162" t="s">
        <v>282</v>
      </c>
      <c r="D475" s="163" t="s">
        <v>801</v>
      </c>
      <c r="E475" s="163" t="s">
        <v>780</v>
      </c>
      <c r="F475" s="164" t="s">
        <v>303</v>
      </c>
      <c r="G475" s="183"/>
      <c r="H475" s="177"/>
      <c r="I475" s="177"/>
      <c r="J475" s="177"/>
      <c r="K475" s="166" t="s">
        <v>84</v>
      </c>
      <c r="L475" s="163">
        <v>2</v>
      </c>
      <c r="M475" s="267"/>
      <c r="N475" s="267">
        <f t="shared" si="86"/>
        <v>0</v>
      </c>
      <c r="O475" s="267">
        <f t="shared" si="85"/>
        <v>0</v>
      </c>
      <c r="P475" s="267">
        <f t="shared" si="78"/>
        <v>0</v>
      </c>
      <c r="Q475" s="179"/>
      <c r="R475" s="179"/>
      <c r="S475" s="125"/>
    </row>
    <row r="476" spans="1:385" s="108" customFormat="1" ht="14.5" customHeight="1" outlineLevel="1">
      <c r="A476" s="372"/>
      <c r="B476" s="238" t="s">
        <v>792</v>
      </c>
      <c r="C476" s="162" t="s">
        <v>282</v>
      </c>
      <c r="D476" s="163" t="s">
        <v>801</v>
      </c>
      <c r="E476" s="163" t="s">
        <v>288</v>
      </c>
      <c r="F476" s="164" t="s">
        <v>303</v>
      </c>
      <c r="G476" s="183"/>
      <c r="H476" s="177"/>
      <c r="I476" s="177"/>
      <c r="J476" s="177"/>
      <c r="K476" s="166" t="s">
        <v>84</v>
      </c>
      <c r="L476" s="163">
        <v>3</v>
      </c>
      <c r="M476" s="267"/>
      <c r="N476" s="267">
        <f t="shared" si="86"/>
        <v>0</v>
      </c>
      <c r="O476" s="267">
        <f t="shared" si="85"/>
        <v>0</v>
      </c>
      <c r="P476" s="267">
        <f t="shared" si="78"/>
        <v>0</v>
      </c>
      <c r="Q476" s="179"/>
      <c r="R476" s="179"/>
      <c r="S476" s="125"/>
    </row>
    <row r="477" spans="1:385" s="108" customFormat="1" outlineLevel="1">
      <c r="A477" s="372"/>
      <c r="B477" s="238" t="s">
        <v>793</v>
      </c>
      <c r="C477" s="162" t="s">
        <v>289</v>
      </c>
      <c r="D477" s="163" t="s">
        <v>801</v>
      </c>
      <c r="E477" s="163" t="s">
        <v>290</v>
      </c>
      <c r="F477" s="164" t="s">
        <v>304</v>
      </c>
      <c r="G477" s="183"/>
      <c r="H477" s="177"/>
      <c r="I477" s="177"/>
      <c r="J477" s="177"/>
      <c r="K477" s="166" t="s">
        <v>57</v>
      </c>
      <c r="L477" s="163">
        <v>2</v>
      </c>
      <c r="M477" s="267"/>
      <c r="N477" s="267">
        <f t="shared" si="86"/>
        <v>0</v>
      </c>
      <c r="O477" s="267">
        <f t="shared" si="85"/>
        <v>0</v>
      </c>
      <c r="P477" s="267">
        <f t="shared" si="78"/>
        <v>0</v>
      </c>
      <c r="Q477" s="179"/>
      <c r="R477" s="179"/>
      <c r="S477" s="125"/>
    </row>
    <row r="478" spans="1:385" s="108" customFormat="1" outlineLevel="1">
      <c r="A478" s="372"/>
      <c r="B478" s="238" t="s">
        <v>794</v>
      </c>
      <c r="C478" s="162" t="s">
        <v>291</v>
      </c>
      <c r="D478" s="163" t="s">
        <v>801</v>
      </c>
      <c r="E478" s="163" t="s">
        <v>781</v>
      </c>
      <c r="F478" s="164" t="s">
        <v>304</v>
      </c>
      <c r="G478" s="183"/>
      <c r="H478" s="177"/>
      <c r="I478" s="177"/>
      <c r="J478" s="177"/>
      <c r="K478" s="166" t="s">
        <v>57</v>
      </c>
      <c r="L478" s="163">
        <v>20</v>
      </c>
      <c r="M478" s="267"/>
      <c r="N478" s="267">
        <f t="shared" si="86"/>
        <v>0</v>
      </c>
      <c r="O478" s="267">
        <f t="shared" si="85"/>
        <v>0</v>
      </c>
      <c r="P478" s="267">
        <f t="shared" si="78"/>
        <v>0</v>
      </c>
      <c r="Q478" s="179"/>
      <c r="R478" s="179"/>
      <c r="S478" s="125"/>
    </row>
    <row r="479" spans="1:385" s="261" customFormat="1" ht="28" hidden="1">
      <c r="A479" s="372"/>
      <c r="B479" s="313" t="s">
        <v>796</v>
      </c>
      <c r="C479" s="314" t="s">
        <v>332</v>
      </c>
      <c r="D479" s="315"/>
      <c r="E479" s="316"/>
      <c r="F479" s="316"/>
      <c r="G479" s="255"/>
      <c r="H479" s="256"/>
      <c r="I479" s="257"/>
      <c r="J479" s="257"/>
      <c r="K479" s="317" t="s">
        <v>160</v>
      </c>
      <c r="L479" s="317">
        <v>1</v>
      </c>
      <c r="M479" s="258"/>
      <c r="N479" s="258">
        <f>SUM(N480:N486)</f>
        <v>0</v>
      </c>
      <c r="O479" s="258">
        <f t="shared" si="85"/>
        <v>0</v>
      </c>
      <c r="P479" s="258">
        <f t="shared" si="78"/>
        <v>0</v>
      </c>
      <c r="Q479" s="258"/>
      <c r="R479" s="258"/>
      <c r="S479" s="259"/>
      <c r="T479" s="260"/>
      <c r="U479" s="260"/>
      <c r="V479" s="260"/>
      <c r="W479" s="260"/>
      <c r="X479" s="260"/>
      <c r="Y479" s="260"/>
      <c r="Z479" s="260"/>
      <c r="AA479" s="260"/>
      <c r="AB479" s="260"/>
      <c r="AC479" s="260"/>
      <c r="AD479" s="260"/>
      <c r="AE479" s="260"/>
      <c r="AF479" s="260"/>
      <c r="AG479" s="260"/>
      <c r="AH479" s="260"/>
      <c r="AI479" s="260"/>
      <c r="AJ479" s="260"/>
      <c r="AK479" s="260"/>
      <c r="AL479" s="260"/>
      <c r="AM479" s="260"/>
      <c r="AN479" s="260"/>
      <c r="AO479" s="260"/>
      <c r="AP479" s="260"/>
      <c r="AQ479" s="260"/>
      <c r="AR479" s="260"/>
      <c r="AS479" s="260"/>
      <c r="AT479" s="260"/>
      <c r="AU479" s="260"/>
      <c r="AV479" s="260"/>
      <c r="AW479" s="260"/>
      <c r="AX479" s="260"/>
      <c r="AY479" s="260"/>
      <c r="AZ479" s="260"/>
      <c r="BA479" s="260"/>
      <c r="BB479" s="260"/>
      <c r="BC479" s="260"/>
      <c r="BD479" s="260"/>
      <c r="BE479" s="260"/>
      <c r="BF479" s="260"/>
      <c r="BG479" s="260"/>
      <c r="BH479" s="260"/>
      <c r="BI479" s="260"/>
      <c r="BJ479" s="260"/>
      <c r="BK479" s="260"/>
      <c r="BL479" s="260"/>
      <c r="BM479" s="260"/>
      <c r="BN479" s="260"/>
      <c r="BO479" s="260"/>
      <c r="BP479" s="260"/>
      <c r="BQ479" s="260"/>
      <c r="BR479" s="260"/>
      <c r="BS479" s="260"/>
      <c r="BT479" s="260"/>
      <c r="BU479" s="260"/>
      <c r="BV479" s="260"/>
      <c r="BW479" s="260"/>
      <c r="BX479" s="260"/>
      <c r="BY479" s="260"/>
      <c r="BZ479" s="260"/>
      <c r="CA479" s="260"/>
      <c r="CB479" s="260"/>
      <c r="CC479" s="260"/>
      <c r="CD479" s="260"/>
      <c r="CE479" s="260"/>
      <c r="CF479" s="260"/>
      <c r="CG479" s="260"/>
      <c r="CH479" s="260"/>
      <c r="CI479" s="260"/>
      <c r="CJ479" s="260"/>
      <c r="CK479" s="260"/>
      <c r="CL479" s="260"/>
      <c r="CM479" s="260"/>
      <c r="CN479" s="260"/>
      <c r="CO479" s="260"/>
      <c r="CP479" s="260"/>
      <c r="CQ479" s="260"/>
      <c r="CR479" s="260"/>
      <c r="CS479" s="260"/>
      <c r="CT479" s="260"/>
      <c r="CU479" s="260"/>
      <c r="CV479" s="260"/>
      <c r="CW479" s="260"/>
      <c r="CX479" s="260"/>
      <c r="CY479" s="260"/>
      <c r="CZ479" s="260"/>
      <c r="DA479" s="260"/>
      <c r="DB479" s="260"/>
      <c r="DC479" s="260"/>
      <c r="DD479" s="260"/>
      <c r="DE479" s="260"/>
      <c r="DF479" s="260"/>
      <c r="DG479" s="260"/>
      <c r="DH479" s="260"/>
      <c r="DI479" s="260"/>
      <c r="DJ479" s="260"/>
      <c r="DK479" s="260"/>
      <c r="DL479" s="260"/>
      <c r="DM479" s="260"/>
      <c r="DN479" s="260"/>
      <c r="DO479" s="260"/>
      <c r="DP479" s="260"/>
      <c r="DQ479" s="260"/>
      <c r="DR479" s="260"/>
      <c r="DS479" s="260"/>
      <c r="DT479" s="260"/>
      <c r="DU479" s="260"/>
      <c r="DV479" s="260"/>
      <c r="DW479" s="260"/>
      <c r="DX479" s="260"/>
      <c r="DY479" s="260"/>
      <c r="DZ479" s="260"/>
      <c r="EA479" s="260"/>
      <c r="EB479" s="260"/>
      <c r="EC479" s="260"/>
      <c r="ED479" s="260"/>
      <c r="EE479" s="260"/>
      <c r="EF479" s="260"/>
      <c r="EG479" s="260"/>
      <c r="EH479" s="260"/>
      <c r="EI479" s="260"/>
      <c r="EJ479" s="260"/>
      <c r="EK479" s="260"/>
      <c r="EL479" s="260"/>
      <c r="EM479" s="260"/>
      <c r="EN479" s="260"/>
      <c r="EO479" s="260"/>
      <c r="EP479" s="260"/>
      <c r="EQ479" s="260"/>
      <c r="ER479" s="260"/>
      <c r="ES479" s="260"/>
      <c r="ET479" s="260"/>
      <c r="EU479" s="260"/>
      <c r="EV479" s="260"/>
      <c r="EW479" s="260"/>
      <c r="EX479" s="260"/>
      <c r="EY479" s="260"/>
      <c r="EZ479" s="260"/>
      <c r="FA479" s="260"/>
      <c r="FB479" s="260"/>
      <c r="FC479" s="260"/>
      <c r="FD479" s="260"/>
      <c r="FE479" s="260"/>
      <c r="FF479" s="260"/>
      <c r="FG479" s="260"/>
      <c r="FH479" s="260"/>
      <c r="FI479" s="260"/>
      <c r="FJ479" s="260"/>
      <c r="FK479" s="260"/>
      <c r="FL479" s="260"/>
      <c r="FM479" s="260"/>
      <c r="FN479" s="260"/>
      <c r="FO479" s="260"/>
      <c r="FP479" s="260"/>
      <c r="FQ479" s="260"/>
      <c r="FR479" s="260"/>
      <c r="FS479" s="260"/>
      <c r="FT479" s="260"/>
      <c r="FU479" s="260"/>
      <c r="FV479" s="260"/>
      <c r="FW479" s="260"/>
      <c r="FX479" s="260"/>
      <c r="FY479" s="260"/>
      <c r="FZ479" s="260"/>
      <c r="GA479" s="260"/>
      <c r="GB479" s="260"/>
      <c r="GC479" s="260"/>
      <c r="GD479" s="260"/>
      <c r="GE479" s="260"/>
      <c r="GF479" s="260"/>
      <c r="GG479" s="260"/>
      <c r="GH479" s="260"/>
      <c r="GI479" s="260"/>
      <c r="GJ479" s="260"/>
      <c r="GK479" s="260"/>
      <c r="GL479" s="260"/>
      <c r="GM479" s="260"/>
      <c r="GN479" s="260"/>
      <c r="GO479" s="260"/>
      <c r="GP479" s="260"/>
      <c r="GQ479" s="260"/>
      <c r="GR479" s="260"/>
      <c r="GS479" s="260"/>
      <c r="GT479" s="260"/>
      <c r="GU479" s="260"/>
      <c r="GV479" s="260"/>
      <c r="GW479" s="260"/>
      <c r="GX479" s="260"/>
      <c r="GY479" s="260"/>
      <c r="GZ479" s="260"/>
      <c r="HA479" s="260"/>
      <c r="HB479" s="260"/>
      <c r="HC479" s="260"/>
      <c r="HD479" s="260"/>
      <c r="HE479" s="260"/>
      <c r="HF479" s="260"/>
      <c r="HG479" s="260"/>
      <c r="HH479" s="260"/>
      <c r="HI479" s="260"/>
      <c r="HJ479" s="260"/>
      <c r="HK479" s="260"/>
      <c r="HL479" s="260"/>
      <c r="HM479" s="260"/>
      <c r="HN479" s="260"/>
      <c r="HO479" s="260"/>
      <c r="HP479" s="260"/>
      <c r="HQ479" s="260"/>
      <c r="HR479" s="260"/>
      <c r="HS479" s="260"/>
      <c r="HT479" s="260"/>
      <c r="HU479" s="260"/>
      <c r="HV479" s="260"/>
      <c r="HW479" s="260"/>
      <c r="HX479" s="260"/>
      <c r="HY479" s="260"/>
      <c r="HZ479" s="260"/>
      <c r="IA479" s="260"/>
      <c r="IB479" s="260"/>
      <c r="IC479" s="260"/>
      <c r="ID479" s="260"/>
      <c r="IE479" s="260"/>
      <c r="IF479" s="260"/>
      <c r="IG479" s="260"/>
      <c r="IH479" s="260"/>
      <c r="II479" s="260"/>
      <c r="IJ479" s="260"/>
      <c r="IK479" s="260"/>
      <c r="IL479" s="260"/>
      <c r="IM479" s="260"/>
      <c r="IN479" s="260"/>
      <c r="IO479" s="260"/>
      <c r="IP479" s="260"/>
      <c r="IQ479" s="260"/>
      <c r="IR479" s="260"/>
      <c r="IS479" s="260"/>
      <c r="IT479" s="260"/>
      <c r="IU479" s="260"/>
      <c r="IV479" s="260"/>
      <c r="IW479" s="260"/>
      <c r="IX479" s="260"/>
      <c r="IY479" s="260"/>
      <c r="IZ479" s="260"/>
      <c r="JA479" s="260"/>
      <c r="JB479" s="260"/>
      <c r="JC479" s="260"/>
      <c r="JD479" s="260"/>
      <c r="JE479" s="260"/>
      <c r="JF479" s="260"/>
      <c r="JG479" s="260"/>
      <c r="JH479" s="260"/>
      <c r="JI479" s="260"/>
      <c r="JJ479" s="260"/>
      <c r="JK479" s="260"/>
      <c r="JL479" s="260"/>
      <c r="JM479" s="260"/>
      <c r="JN479" s="260"/>
      <c r="JO479" s="260"/>
      <c r="JP479" s="260"/>
      <c r="JQ479" s="260"/>
      <c r="JR479" s="260"/>
      <c r="JS479" s="260"/>
      <c r="JT479" s="260"/>
      <c r="JU479" s="260"/>
      <c r="JV479" s="260"/>
      <c r="JW479" s="260"/>
      <c r="JX479" s="260"/>
      <c r="JY479" s="260"/>
      <c r="JZ479" s="260"/>
      <c r="KA479" s="260"/>
      <c r="KB479" s="260"/>
      <c r="KC479" s="260"/>
      <c r="KD479" s="260"/>
      <c r="KE479" s="260"/>
      <c r="KF479" s="260"/>
      <c r="KG479" s="260"/>
      <c r="KH479" s="260"/>
      <c r="KI479" s="260"/>
      <c r="KJ479" s="260"/>
      <c r="KK479" s="260"/>
      <c r="KL479" s="260"/>
      <c r="KM479" s="260"/>
      <c r="KN479" s="260"/>
      <c r="KO479" s="260"/>
      <c r="KP479" s="260"/>
      <c r="KQ479" s="260"/>
      <c r="KR479" s="260"/>
      <c r="KS479" s="260"/>
      <c r="KT479" s="260"/>
      <c r="KU479" s="260"/>
      <c r="KV479" s="260"/>
      <c r="KW479" s="260"/>
      <c r="KX479" s="260"/>
      <c r="KY479" s="260"/>
      <c r="KZ479" s="260"/>
      <c r="LA479" s="260"/>
      <c r="LB479" s="260"/>
      <c r="LC479" s="260"/>
      <c r="LD479" s="260"/>
      <c r="LE479" s="260"/>
      <c r="LF479" s="260"/>
      <c r="LG479" s="260"/>
      <c r="LH479" s="260"/>
      <c r="LI479" s="260"/>
      <c r="LJ479" s="260"/>
      <c r="LK479" s="260"/>
      <c r="LL479" s="260"/>
      <c r="LM479" s="260"/>
      <c r="LN479" s="260"/>
      <c r="LO479" s="260"/>
      <c r="LP479" s="260"/>
      <c r="LQ479" s="260"/>
      <c r="LR479" s="260"/>
      <c r="LS479" s="260"/>
      <c r="LT479" s="260"/>
      <c r="LU479" s="260"/>
      <c r="LV479" s="260"/>
      <c r="LW479" s="260"/>
      <c r="LX479" s="260"/>
      <c r="LY479" s="260"/>
      <c r="LZ479" s="260"/>
      <c r="MA479" s="260"/>
      <c r="MB479" s="260"/>
      <c r="MC479" s="260"/>
      <c r="MD479" s="260"/>
      <c r="ME479" s="260"/>
      <c r="MF479" s="260"/>
      <c r="MG479" s="260"/>
      <c r="MH479" s="260"/>
      <c r="MI479" s="260"/>
      <c r="MJ479" s="260"/>
      <c r="MK479" s="260"/>
      <c r="ML479" s="260"/>
      <c r="MM479" s="260"/>
      <c r="MN479" s="260"/>
      <c r="MO479" s="260"/>
      <c r="MP479" s="260"/>
      <c r="MQ479" s="260"/>
      <c r="MR479" s="260"/>
      <c r="MS479" s="260"/>
      <c r="MT479" s="260"/>
      <c r="MU479" s="260"/>
      <c r="MV479" s="260"/>
      <c r="MW479" s="260"/>
      <c r="MX479" s="260"/>
      <c r="MY479" s="260"/>
      <c r="MZ479" s="260"/>
      <c r="NA479" s="260"/>
      <c r="NB479" s="260"/>
      <c r="NC479" s="260"/>
      <c r="ND479" s="260"/>
      <c r="NE479" s="260"/>
      <c r="NF479" s="260"/>
      <c r="NG479" s="260"/>
      <c r="NH479" s="260"/>
      <c r="NI479" s="260"/>
      <c r="NJ479" s="260"/>
      <c r="NK479" s="260"/>
      <c r="NL479" s="260"/>
      <c r="NM479" s="260"/>
      <c r="NN479" s="260"/>
      <c r="NO479" s="260"/>
      <c r="NP479" s="260"/>
      <c r="NQ479" s="260"/>
      <c r="NR479" s="260"/>
      <c r="NS479" s="260"/>
      <c r="NT479" s="260"/>
      <c r="NU479" s="260"/>
    </row>
    <row r="480" spans="1:385" s="176" customFormat="1" ht="26" hidden="1" outlineLevel="1">
      <c r="A480" s="372"/>
      <c r="B480" s="184">
        <v>37.1</v>
      </c>
      <c r="C480" s="185" t="s">
        <v>220</v>
      </c>
      <c r="D480" s="193" t="s">
        <v>799</v>
      </c>
      <c r="E480" s="186" t="s">
        <v>221</v>
      </c>
      <c r="F480" s="186" t="s">
        <v>230</v>
      </c>
      <c r="G480" s="182"/>
      <c r="H480" s="171"/>
      <c r="I480" s="187"/>
      <c r="J480" s="187"/>
      <c r="K480" s="188" t="s">
        <v>161</v>
      </c>
      <c r="L480" s="188">
        <v>2</v>
      </c>
      <c r="M480" s="267"/>
      <c r="N480" s="267">
        <f t="shared" ref="N480:N513" si="87">L480*M480</f>
        <v>0</v>
      </c>
      <c r="O480" s="267">
        <f t="shared" si="85"/>
        <v>0</v>
      </c>
      <c r="P480" s="267">
        <f t="shared" si="78"/>
        <v>0</v>
      </c>
      <c r="Q480" s="174"/>
      <c r="R480" s="174"/>
      <c r="S480" s="180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  <c r="AD480" s="108"/>
      <c r="AE480" s="108"/>
      <c r="AF480" s="108"/>
      <c r="AG480" s="108"/>
      <c r="AH480" s="108"/>
      <c r="AI480" s="108"/>
      <c r="AJ480" s="108"/>
      <c r="AK480" s="108"/>
      <c r="AL480" s="108"/>
      <c r="AM480" s="108"/>
      <c r="AN480" s="108"/>
      <c r="AO480" s="108"/>
      <c r="AP480" s="108"/>
      <c r="AQ480" s="108"/>
      <c r="AR480" s="108"/>
      <c r="AS480" s="108"/>
      <c r="AT480" s="108"/>
      <c r="AU480" s="108"/>
      <c r="AV480" s="108"/>
      <c r="AW480" s="108"/>
      <c r="AX480" s="108"/>
      <c r="AY480" s="108"/>
      <c r="AZ480" s="108"/>
      <c r="BA480" s="108"/>
      <c r="BB480" s="108"/>
      <c r="BC480" s="108"/>
      <c r="BD480" s="108"/>
      <c r="BE480" s="108"/>
      <c r="BF480" s="108"/>
      <c r="BG480" s="108"/>
      <c r="BH480" s="108"/>
      <c r="BI480" s="108"/>
      <c r="BJ480" s="108"/>
      <c r="BK480" s="108"/>
      <c r="BL480" s="108"/>
      <c r="BM480" s="108"/>
      <c r="BN480" s="108"/>
      <c r="BO480" s="108"/>
      <c r="BP480" s="108"/>
      <c r="BQ480" s="108"/>
      <c r="BR480" s="108"/>
      <c r="BS480" s="108"/>
      <c r="BT480" s="108"/>
      <c r="BU480" s="108"/>
      <c r="BV480" s="108"/>
      <c r="BW480" s="108"/>
      <c r="BX480" s="108"/>
      <c r="BY480" s="108"/>
      <c r="BZ480" s="108"/>
      <c r="CA480" s="108"/>
      <c r="CB480" s="108"/>
      <c r="CC480" s="108"/>
      <c r="CD480" s="108"/>
      <c r="CE480" s="108"/>
      <c r="CF480" s="108"/>
      <c r="CG480" s="108"/>
      <c r="CH480" s="108"/>
      <c r="CI480" s="108"/>
      <c r="CJ480" s="108"/>
      <c r="CK480" s="108"/>
      <c r="CL480" s="108"/>
      <c r="CM480" s="108"/>
      <c r="CN480" s="108"/>
      <c r="CO480" s="108"/>
      <c r="CP480" s="108"/>
      <c r="CQ480" s="108"/>
      <c r="CR480" s="108"/>
      <c r="CS480" s="108"/>
      <c r="CT480" s="108"/>
      <c r="CU480" s="108"/>
      <c r="CV480" s="108"/>
      <c r="CW480" s="108"/>
      <c r="CX480" s="108"/>
      <c r="CY480" s="108"/>
      <c r="CZ480" s="108"/>
      <c r="DA480" s="108"/>
      <c r="DB480" s="108"/>
      <c r="DC480" s="108"/>
      <c r="DD480" s="108"/>
      <c r="DE480" s="108"/>
      <c r="DF480" s="108"/>
      <c r="DG480" s="108"/>
      <c r="DH480" s="108"/>
      <c r="DI480" s="108"/>
      <c r="DJ480" s="108"/>
      <c r="DK480" s="108"/>
      <c r="DL480" s="108"/>
      <c r="DM480" s="108"/>
      <c r="DN480" s="108"/>
      <c r="DO480" s="108"/>
      <c r="DP480" s="108"/>
      <c r="DQ480" s="108"/>
      <c r="DR480" s="108"/>
      <c r="DS480" s="108"/>
      <c r="DT480" s="108"/>
      <c r="DU480" s="108"/>
      <c r="DV480" s="108"/>
      <c r="DW480" s="108"/>
      <c r="DX480" s="108"/>
      <c r="DY480" s="108"/>
      <c r="DZ480" s="108"/>
      <c r="EA480" s="108"/>
      <c r="EB480" s="108"/>
      <c r="EC480" s="108"/>
      <c r="ED480" s="108"/>
      <c r="EE480" s="108"/>
      <c r="EF480" s="108"/>
      <c r="EG480" s="108"/>
      <c r="EH480" s="108"/>
      <c r="EI480" s="108"/>
      <c r="EJ480" s="108"/>
      <c r="EK480" s="108"/>
      <c r="EL480" s="108"/>
      <c r="EM480" s="108"/>
      <c r="EN480" s="108"/>
      <c r="EO480" s="108"/>
      <c r="EP480" s="108"/>
      <c r="EQ480" s="108"/>
      <c r="ER480" s="108"/>
      <c r="ES480" s="108"/>
      <c r="ET480" s="108"/>
      <c r="EU480" s="108"/>
      <c r="EV480" s="108"/>
      <c r="EW480" s="108"/>
      <c r="EX480" s="108"/>
      <c r="EY480" s="108"/>
      <c r="EZ480" s="108"/>
      <c r="FA480" s="108"/>
      <c r="FB480" s="108"/>
      <c r="FC480" s="108"/>
      <c r="FD480" s="108"/>
      <c r="FE480" s="108"/>
      <c r="FF480" s="108"/>
      <c r="FG480" s="108"/>
      <c r="FH480" s="108"/>
      <c r="FI480" s="108"/>
      <c r="FJ480" s="108"/>
      <c r="FK480" s="108"/>
      <c r="FL480" s="108"/>
      <c r="FM480" s="108"/>
      <c r="FN480" s="108"/>
      <c r="FO480" s="108"/>
      <c r="FP480" s="108"/>
      <c r="FQ480" s="108"/>
      <c r="FR480" s="108"/>
      <c r="FS480" s="108"/>
      <c r="FT480" s="108"/>
      <c r="FU480" s="108"/>
      <c r="FV480" s="108"/>
      <c r="FW480" s="108"/>
      <c r="FX480" s="108"/>
      <c r="FY480" s="108"/>
      <c r="FZ480" s="108"/>
      <c r="GA480" s="108"/>
      <c r="GB480" s="108"/>
      <c r="GC480" s="108"/>
      <c r="GD480" s="108"/>
      <c r="GE480" s="108"/>
      <c r="GF480" s="108"/>
      <c r="GG480" s="108"/>
      <c r="GH480" s="108"/>
      <c r="GI480" s="108"/>
      <c r="GJ480" s="108"/>
      <c r="GK480" s="108"/>
      <c r="GL480" s="108"/>
      <c r="GM480" s="108"/>
      <c r="GN480" s="108"/>
      <c r="GO480" s="108"/>
      <c r="GP480" s="108"/>
      <c r="GQ480" s="108"/>
      <c r="GR480" s="108"/>
      <c r="GS480" s="108"/>
      <c r="GT480" s="108"/>
      <c r="GU480" s="108"/>
      <c r="GV480" s="108"/>
      <c r="GW480" s="108"/>
      <c r="GX480" s="108"/>
      <c r="GY480" s="108"/>
      <c r="GZ480" s="108"/>
      <c r="HA480" s="108"/>
      <c r="HB480" s="108"/>
      <c r="HC480" s="108"/>
      <c r="HD480" s="108"/>
      <c r="HE480" s="108"/>
      <c r="HF480" s="108"/>
      <c r="HG480" s="108"/>
      <c r="HH480" s="108"/>
      <c r="HI480" s="108"/>
      <c r="HJ480" s="108"/>
      <c r="HK480" s="108"/>
      <c r="HL480" s="108"/>
      <c r="HM480" s="108"/>
      <c r="HN480" s="108"/>
      <c r="HO480" s="108"/>
      <c r="HP480" s="108"/>
      <c r="HQ480" s="108"/>
      <c r="HR480" s="108"/>
      <c r="HS480" s="108"/>
      <c r="HT480" s="108"/>
      <c r="HU480" s="108"/>
      <c r="HV480" s="108"/>
      <c r="HW480" s="108"/>
      <c r="HX480" s="108"/>
      <c r="HY480" s="108"/>
      <c r="HZ480" s="108"/>
      <c r="IA480" s="108"/>
      <c r="IB480" s="108"/>
      <c r="IC480" s="108"/>
      <c r="ID480" s="108"/>
      <c r="IE480" s="108"/>
      <c r="IF480" s="108"/>
      <c r="IG480" s="108"/>
      <c r="IH480" s="108"/>
      <c r="II480" s="108"/>
      <c r="IJ480" s="108"/>
      <c r="IK480" s="108"/>
      <c r="IL480" s="108"/>
      <c r="IM480" s="108"/>
      <c r="IN480" s="108"/>
      <c r="IO480" s="108"/>
      <c r="IP480" s="108"/>
      <c r="IQ480" s="108"/>
      <c r="IR480" s="108"/>
      <c r="IS480" s="108"/>
      <c r="IT480" s="108"/>
      <c r="IU480" s="108"/>
      <c r="IV480" s="108"/>
      <c r="IW480" s="108"/>
      <c r="IX480" s="108"/>
      <c r="IY480" s="108"/>
      <c r="IZ480" s="108"/>
      <c r="JA480" s="108"/>
      <c r="JB480" s="108"/>
      <c r="JC480" s="108"/>
      <c r="JD480" s="108"/>
      <c r="JE480" s="108"/>
      <c r="JF480" s="108"/>
      <c r="JG480" s="108"/>
      <c r="JH480" s="108"/>
      <c r="JI480" s="108"/>
      <c r="JJ480" s="108"/>
      <c r="JK480" s="108"/>
      <c r="JL480" s="108"/>
      <c r="JM480" s="108"/>
      <c r="JN480" s="108"/>
      <c r="JO480" s="108"/>
      <c r="JP480" s="108"/>
      <c r="JQ480" s="108"/>
      <c r="JR480" s="108"/>
      <c r="JS480" s="108"/>
      <c r="JT480" s="108"/>
      <c r="JU480" s="108"/>
      <c r="JV480" s="108"/>
      <c r="JW480" s="108"/>
      <c r="JX480" s="108"/>
      <c r="JY480" s="108"/>
      <c r="JZ480" s="108"/>
      <c r="KA480" s="108"/>
      <c r="KB480" s="108"/>
      <c r="KC480" s="108"/>
      <c r="KD480" s="108"/>
      <c r="KE480" s="108"/>
      <c r="KF480" s="108"/>
      <c r="KG480" s="108"/>
      <c r="KH480" s="108"/>
      <c r="KI480" s="108"/>
      <c r="KJ480" s="108"/>
      <c r="KK480" s="108"/>
      <c r="KL480" s="108"/>
      <c r="KM480" s="108"/>
      <c r="KN480" s="108"/>
      <c r="KO480" s="108"/>
      <c r="KP480" s="108"/>
      <c r="KQ480" s="108"/>
      <c r="KR480" s="108"/>
      <c r="KS480" s="108"/>
      <c r="KT480" s="108"/>
      <c r="KU480" s="108"/>
      <c r="KV480" s="108"/>
      <c r="KW480" s="108"/>
      <c r="KX480" s="108"/>
      <c r="KY480" s="108"/>
      <c r="KZ480" s="108"/>
      <c r="LA480" s="108"/>
      <c r="LB480" s="108"/>
      <c r="LC480" s="108"/>
      <c r="LD480" s="108"/>
      <c r="LE480" s="108"/>
      <c r="LF480" s="108"/>
      <c r="LG480" s="108"/>
      <c r="LH480" s="108"/>
      <c r="LI480" s="108"/>
      <c r="LJ480" s="108"/>
      <c r="LK480" s="108"/>
      <c r="LL480" s="108"/>
      <c r="LM480" s="108"/>
      <c r="LN480" s="108"/>
      <c r="LO480" s="108"/>
      <c r="LP480" s="108"/>
      <c r="LQ480" s="108"/>
      <c r="LR480" s="108"/>
      <c r="LS480" s="108"/>
      <c r="LT480" s="108"/>
      <c r="LU480" s="108"/>
      <c r="LV480" s="108"/>
      <c r="LW480" s="108"/>
      <c r="LX480" s="108"/>
      <c r="LY480" s="108"/>
      <c r="LZ480" s="108"/>
      <c r="MA480" s="108"/>
      <c r="MB480" s="108"/>
      <c r="MC480" s="108"/>
      <c r="MD480" s="108"/>
      <c r="ME480" s="108"/>
      <c r="MF480" s="108"/>
      <c r="MG480" s="108"/>
      <c r="MH480" s="108"/>
      <c r="MI480" s="108"/>
      <c r="MJ480" s="108"/>
      <c r="MK480" s="108"/>
      <c r="ML480" s="108"/>
      <c r="MM480" s="108"/>
      <c r="MN480" s="108"/>
      <c r="MO480" s="108"/>
      <c r="MP480" s="108"/>
      <c r="MQ480" s="108"/>
      <c r="MR480" s="108"/>
      <c r="MS480" s="108"/>
      <c r="MT480" s="108"/>
      <c r="MU480" s="108"/>
      <c r="MV480" s="108"/>
      <c r="MW480" s="108"/>
      <c r="MX480" s="108"/>
      <c r="MY480" s="108"/>
      <c r="MZ480" s="108"/>
      <c r="NA480" s="108"/>
      <c r="NB480" s="108"/>
      <c r="NC480" s="108"/>
      <c r="ND480" s="108"/>
      <c r="NE480" s="108"/>
      <c r="NF480" s="108"/>
      <c r="NG480" s="108"/>
      <c r="NH480" s="108"/>
      <c r="NI480" s="108"/>
      <c r="NJ480" s="108"/>
      <c r="NK480" s="108"/>
      <c r="NL480" s="108"/>
      <c r="NM480" s="108"/>
      <c r="NN480" s="108"/>
      <c r="NO480" s="108"/>
      <c r="NP480" s="108"/>
      <c r="NQ480" s="108"/>
      <c r="NR480" s="108"/>
      <c r="NS480" s="108"/>
      <c r="NT480" s="108"/>
      <c r="NU480" s="108"/>
    </row>
    <row r="481" spans="1:385" s="176" customFormat="1" ht="26" hidden="1" outlineLevel="1">
      <c r="A481" s="372"/>
      <c r="B481" s="184">
        <v>37.200000000000003</v>
      </c>
      <c r="C481" s="185" t="s">
        <v>225</v>
      </c>
      <c r="D481" s="193" t="s">
        <v>799</v>
      </c>
      <c r="E481" s="186" t="s">
        <v>224</v>
      </c>
      <c r="F481" s="186" t="s">
        <v>230</v>
      </c>
      <c r="G481" s="182"/>
      <c r="H481" s="171"/>
      <c r="I481" s="187"/>
      <c r="J481" s="187"/>
      <c r="K481" s="189" t="s">
        <v>161</v>
      </c>
      <c r="L481" s="190">
        <v>2</v>
      </c>
      <c r="M481" s="267"/>
      <c r="N481" s="267">
        <f t="shared" si="87"/>
        <v>0</v>
      </c>
      <c r="O481" s="267">
        <f t="shared" si="85"/>
        <v>0</v>
      </c>
      <c r="P481" s="267">
        <f t="shared" si="78"/>
        <v>0</v>
      </c>
      <c r="Q481" s="174"/>
      <c r="R481" s="174"/>
      <c r="S481" s="180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8"/>
      <c r="AD481" s="108"/>
      <c r="AE481" s="108"/>
      <c r="AF481" s="108"/>
      <c r="AG481" s="108"/>
      <c r="AH481" s="108"/>
      <c r="AI481" s="108"/>
      <c r="AJ481" s="108"/>
      <c r="AK481" s="108"/>
      <c r="AL481" s="108"/>
      <c r="AM481" s="108"/>
      <c r="AN481" s="108"/>
      <c r="AO481" s="108"/>
      <c r="AP481" s="108"/>
      <c r="AQ481" s="108"/>
      <c r="AR481" s="108"/>
      <c r="AS481" s="108"/>
      <c r="AT481" s="108"/>
      <c r="AU481" s="108"/>
      <c r="AV481" s="108"/>
      <c r="AW481" s="108"/>
      <c r="AX481" s="108"/>
      <c r="AY481" s="108"/>
      <c r="AZ481" s="108"/>
      <c r="BA481" s="108"/>
      <c r="BB481" s="108"/>
      <c r="BC481" s="108"/>
      <c r="BD481" s="108"/>
      <c r="BE481" s="108"/>
      <c r="BF481" s="108"/>
      <c r="BG481" s="108"/>
      <c r="BH481" s="108"/>
      <c r="BI481" s="108"/>
      <c r="BJ481" s="108"/>
      <c r="BK481" s="108"/>
      <c r="BL481" s="108"/>
      <c r="BM481" s="108"/>
      <c r="BN481" s="108"/>
      <c r="BO481" s="108"/>
      <c r="BP481" s="108"/>
      <c r="BQ481" s="108"/>
      <c r="BR481" s="108"/>
      <c r="BS481" s="108"/>
      <c r="BT481" s="108"/>
      <c r="BU481" s="108"/>
      <c r="BV481" s="108"/>
      <c r="BW481" s="108"/>
      <c r="BX481" s="108"/>
      <c r="BY481" s="108"/>
      <c r="BZ481" s="108"/>
      <c r="CA481" s="108"/>
      <c r="CB481" s="108"/>
      <c r="CC481" s="108"/>
      <c r="CD481" s="108"/>
      <c r="CE481" s="108"/>
      <c r="CF481" s="108"/>
      <c r="CG481" s="108"/>
      <c r="CH481" s="108"/>
      <c r="CI481" s="108"/>
      <c r="CJ481" s="108"/>
      <c r="CK481" s="108"/>
      <c r="CL481" s="108"/>
      <c r="CM481" s="108"/>
      <c r="CN481" s="108"/>
      <c r="CO481" s="108"/>
      <c r="CP481" s="108"/>
      <c r="CQ481" s="108"/>
      <c r="CR481" s="108"/>
      <c r="CS481" s="108"/>
      <c r="CT481" s="108"/>
      <c r="CU481" s="108"/>
      <c r="CV481" s="108"/>
      <c r="CW481" s="108"/>
      <c r="CX481" s="108"/>
      <c r="CY481" s="108"/>
      <c r="CZ481" s="108"/>
      <c r="DA481" s="108"/>
      <c r="DB481" s="108"/>
      <c r="DC481" s="108"/>
      <c r="DD481" s="108"/>
      <c r="DE481" s="108"/>
      <c r="DF481" s="108"/>
      <c r="DG481" s="108"/>
      <c r="DH481" s="108"/>
      <c r="DI481" s="108"/>
      <c r="DJ481" s="108"/>
      <c r="DK481" s="108"/>
      <c r="DL481" s="108"/>
      <c r="DM481" s="108"/>
      <c r="DN481" s="108"/>
      <c r="DO481" s="108"/>
      <c r="DP481" s="108"/>
      <c r="DQ481" s="108"/>
      <c r="DR481" s="108"/>
      <c r="DS481" s="108"/>
      <c r="DT481" s="108"/>
      <c r="DU481" s="108"/>
      <c r="DV481" s="108"/>
      <c r="DW481" s="108"/>
      <c r="DX481" s="108"/>
      <c r="DY481" s="108"/>
      <c r="DZ481" s="108"/>
      <c r="EA481" s="108"/>
      <c r="EB481" s="108"/>
      <c r="EC481" s="108"/>
      <c r="ED481" s="108"/>
      <c r="EE481" s="108"/>
      <c r="EF481" s="108"/>
      <c r="EG481" s="108"/>
      <c r="EH481" s="108"/>
      <c r="EI481" s="108"/>
      <c r="EJ481" s="108"/>
      <c r="EK481" s="108"/>
      <c r="EL481" s="108"/>
      <c r="EM481" s="108"/>
      <c r="EN481" s="108"/>
      <c r="EO481" s="108"/>
      <c r="EP481" s="108"/>
      <c r="EQ481" s="108"/>
      <c r="ER481" s="108"/>
      <c r="ES481" s="108"/>
      <c r="ET481" s="108"/>
      <c r="EU481" s="108"/>
      <c r="EV481" s="108"/>
      <c r="EW481" s="108"/>
      <c r="EX481" s="108"/>
      <c r="EY481" s="108"/>
      <c r="EZ481" s="108"/>
      <c r="FA481" s="108"/>
      <c r="FB481" s="108"/>
      <c r="FC481" s="108"/>
      <c r="FD481" s="108"/>
      <c r="FE481" s="108"/>
      <c r="FF481" s="108"/>
      <c r="FG481" s="108"/>
      <c r="FH481" s="108"/>
      <c r="FI481" s="108"/>
      <c r="FJ481" s="108"/>
      <c r="FK481" s="108"/>
      <c r="FL481" s="108"/>
      <c r="FM481" s="108"/>
      <c r="FN481" s="108"/>
      <c r="FO481" s="108"/>
      <c r="FP481" s="108"/>
      <c r="FQ481" s="108"/>
      <c r="FR481" s="108"/>
      <c r="FS481" s="108"/>
      <c r="FT481" s="108"/>
      <c r="FU481" s="108"/>
      <c r="FV481" s="108"/>
      <c r="FW481" s="108"/>
      <c r="FX481" s="108"/>
      <c r="FY481" s="108"/>
      <c r="FZ481" s="108"/>
      <c r="GA481" s="108"/>
      <c r="GB481" s="108"/>
      <c r="GC481" s="108"/>
      <c r="GD481" s="108"/>
      <c r="GE481" s="108"/>
      <c r="GF481" s="108"/>
      <c r="GG481" s="108"/>
      <c r="GH481" s="108"/>
      <c r="GI481" s="108"/>
      <c r="GJ481" s="108"/>
      <c r="GK481" s="108"/>
      <c r="GL481" s="108"/>
      <c r="GM481" s="108"/>
      <c r="GN481" s="108"/>
      <c r="GO481" s="108"/>
      <c r="GP481" s="108"/>
      <c r="GQ481" s="108"/>
      <c r="GR481" s="108"/>
      <c r="GS481" s="108"/>
      <c r="GT481" s="108"/>
      <c r="GU481" s="108"/>
      <c r="GV481" s="108"/>
      <c r="GW481" s="108"/>
      <c r="GX481" s="108"/>
      <c r="GY481" s="108"/>
      <c r="GZ481" s="108"/>
      <c r="HA481" s="108"/>
      <c r="HB481" s="108"/>
      <c r="HC481" s="108"/>
      <c r="HD481" s="108"/>
      <c r="HE481" s="108"/>
      <c r="HF481" s="108"/>
      <c r="HG481" s="108"/>
      <c r="HH481" s="108"/>
      <c r="HI481" s="108"/>
      <c r="HJ481" s="108"/>
      <c r="HK481" s="108"/>
      <c r="HL481" s="108"/>
      <c r="HM481" s="108"/>
      <c r="HN481" s="108"/>
      <c r="HO481" s="108"/>
      <c r="HP481" s="108"/>
      <c r="HQ481" s="108"/>
      <c r="HR481" s="108"/>
      <c r="HS481" s="108"/>
      <c r="HT481" s="108"/>
      <c r="HU481" s="108"/>
      <c r="HV481" s="108"/>
      <c r="HW481" s="108"/>
      <c r="HX481" s="108"/>
      <c r="HY481" s="108"/>
      <c r="HZ481" s="108"/>
      <c r="IA481" s="108"/>
      <c r="IB481" s="108"/>
      <c r="IC481" s="108"/>
      <c r="ID481" s="108"/>
      <c r="IE481" s="108"/>
      <c r="IF481" s="108"/>
      <c r="IG481" s="108"/>
      <c r="IH481" s="108"/>
      <c r="II481" s="108"/>
      <c r="IJ481" s="108"/>
      <c r="IK481" s="108"/>
      <c r="IL481" s="108"/>
      <c r="IM481" s="108"/>
      <c r="IN481" s="108"/>
      <c r="IO481" s="108"/>
      <c r="IP481" s="108"/>
      <c r="IQ481" s="108"/>
      <c r="IR481" s="108"/>
      <c r="IS481" s="108"/>
      <c r="IT481" s="108"/>
      <c r="IU481" s="108"/>
      <c r="IV481" s="108"/>
      <c r="IW481" s="108"/>
      <c r="IX481" s="108"/>
      <c r="IY481" s="108"/>
      <c r="IZ481" s="108"/>
      <c r="JA481" s="108"/>
      <c r="JB481" s="108"/>
      <c r="JC481" s="108"/>
      <c r="JD481" s="108"/>
      <c r="JE481" s="108"/>
      <c r="JF481" s="108"/>
      <c r="JG481" s="108"/>
      <c r="JH481" s="108"/>
      <c r="JI481" s="108"/>
      <c r="JJ481" s="108"/>
      <c r="JK481" s="108"/>
      <c r="JL481" s="108"/>
      <c r="JM481" s="108"/>
      <c r="JN481" s="108"/>
      <c r="JO481" s="108"/>
      <c r="JP481" s="108"/>
      <c r="JQ481" s="108"/>
      <c r="JR481" s="108"/>
      <c r="JS481" s="108"/>
      <c r="JT481" s="108"/>
      <c r="JU481" s="108"/>
      <c r="JV481" s="108"/>
      <c r="JW481" s="108"/>
      <c r="JX481" s="108"/>
      <c r="JY481" s="108"/>
      <c r="JZ481" s="108"/>
      <c r="KA481" s="108"/>
      <c r="KB481" s="108"/>
      <c r="KC481" s="108"/>
      <c r="KD481" s="108"/>
      <c r="KE481" s="108"/>
      <c r="KF481" s="108"/>
      <c r="KG481" s="108"/>
      <c r="KH481" s="108"/>
      <c r="KI481" s="108"/>
      <c r="KJ481" s="108"/>
      <c r="KK481" s="108"/>
      <c r="KL481" s="108"/>
      <c r="KM481" s="108"/>
      <c r="KN481" s="108"/>
      <c r="KO481" s="108"/>
      <c r="KP481" s="108"/>
      <c r="KQ481" s="108"/>
      <c r="KR481" s="108"/>
      <c r="KS481" s="108"/>
      <c r="KT481" s="108"/>
      <c r="KU481" s="108"/>
      <c r="KV481" s="108"/>
      <c r="KW481" s="108"/>
      <c r="KX481" s="108"/>
      <c r="KY481" s="108"/>
      <c r="KZ481" s="108"/>
      <c r="LA481" s="108"/>
      <c r="LB481" s="108"/>
      <c r="LC481" s="108"/>
      <c r="LD481" s="108"/>
      <c r="LE481" s="108"/>
      <c r="LF481" s="108"/>
      <c r="LG481" s="108"/>
      <c r="LH481" s="108"/>
      <c r="LI481" s="108"/>
      <c r="LJ481" s="108"/>
      <c r="LK481" s="108"/>
      <c r="LL481" s="108"/>
      <c r="LM481" s="108"/>
      <c r="LN481" s="108"/>
      <c r="LO481" s="108"/>
      <c r="LP481" s="108"/>
      <c r="LQ481" s="108"/>
      <c r="LR481" s="108"/>
      <c r="LS481" s="108"/>
      <c r="LT481" s="108"/>
      <c r="LU481" s="108"/>
      <c r="LV481" s="108"/>
      <c r="LW481" s="108"/>
      <c r="LX481" s="108"/>
      <c r="LY481" s="108"/>
      <c r="LZ481" s="108"/>
      <c r="MA481" s="108"/>
      <c r="MB481" s="108"/>
      <c r="MC481" s="108"/>
      <c r="MD481" s="108"/>
      <c r="ME481" s="108"/>
      <c r="MF481" s="108"/>
      <c r="MG481" s="108"/>
      <c r="MH481" s="108"/>
      <c r="MI481" s="108"/>
      <c r="MJ481" s="108"/>
      <c r="MK481" s="108"/>
      <c r="ML481" s="108"/>
      <c r="MM481" s="108"/>
      <c r="MN481" s="108"/>
      <c r="MO481" s="108"/>
      <c r="MP481" s="108"/>
      <c r="MQ481" s="108"/>
      <c r="MR481" s="108"/>
      <c r="MS481" s="108"/>
      <c r="MT481" s="108"/>
      <c r="MU481" s="108"/>
      <c r="MV481" s="108"/>
      <c r="MW481" s="108"/>
      <c r="MX481" s="108"/>
      <c r="MY481" s="108"/>
      <c r="MZ481" s="108"/>
      <c r="NA481" s="108"/>
      <c r="NB481" s="108"/>
      <c r="NC481" s="108"/>
      <c r="ND481" s="108"/>
      <c r="NE481" s="108"/>
      <c r="NF481" s="108"/>
      <c r="NG481" s="108"/>
      <c r="NH481" s="108"/>
      <c r="NI481" s="108"/>
      <c r="NJ481" s="108"/>
      <c r="NK481" s="108"/>
      <c r="NL481" s="108"/>
      <c r="NM481" s="108"/>
      <c r="NN481" s="108"/>
      <c r="NO481" s="108"/>
      <c r="NP481" s="108"/>
      <c r="NQ481" s="108"/>
      <c r="NR481" s="108"/>
      <c r="NS481" s="108"/>
      <c r="NT481" s="108"/>
      <c r="NU481" s="108"/>
    </row>
    <row r="482" spans="1:385" s="176" customFormat="1" hidden="1" outlineLevel="1">
      <c r="A482" s="372"/>
      <c r="B482" s="184">
        <v>37.299999999999997</v>
      </c>
      <c r="C482" s="185" t="s">
        <v>226</v>
      </c>
      <c r="D482" s="193" t="s">
        <v>799</v>
      </c>
      <c r="E482" s="191" t="s">
        <v>227</v>
      </c>
      <c r="F482" s="191" t="s">
        <v>230</v>
      </c>
      <c r="G482" s="182"/>
      <c r="H482" s="181"/>
      <c r="I482" s="187"/>
      <c r="J482" s="187"/>
      <c r="K482" s="192" t="s">
        <v>161</v>
      </c>
      <c r="L482" s="192">
        <v>2</v>
      </c>
      <c r="M482" s="267"/>
      <c r="N482" s="267">
        <f t="shared" si="87"/>
        <v>0</v>
      </c>
      <c r="O482" s="267">
        <f t="shared" si="85"/>
        <v>0</v>
      </c>
      <c r="P482" s="267">
        <f t="shared" si="78"/>
        <v>0</v>
      </c>
      <c r="Q482" s="174"/>
      <c r="R482" s="174"/>
      <c r="S482" s="180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  <c r="AD482" s="108"/>
      <c r="AE482" s="108"/>
      <c r="AF482" s="108"/>
      <c r="AG482" s="108"/>
      <c r="AH482" s="108"/>
      <c r="AI482" s="108"/>
      <c r="AJ482" s="108"/>
      <c r="AK482" s="108"/>
      <c r="AL482" s="108"/>
      <c r="AM482" s="108"/>
      <c r="AN482" s="108"/>
      <c r="AO482" s="108"/>
      <c r="AP482" s="108"/>
      <c r="AQ482" s="108"/>
      <c r="AR482" s="108"/>
      <c r="AS482" s="108"/>
      <c r="AT482" s="108"/>
      <c r="AU482" s="108"/>
      <c r="AV482" s="108"/>
      <c r="AW482" s="108"/>
      <c r="AX482" s="108"/>
      <c r="AY482" s="108"/>
      <c r="AZ482" s="108"/>
      <c r="BA482" s="108"/>
      <c r="BB482" s="108"/>
      <c r="BC482" s="108"/>
      <c r="BD482" s="108"/>
      <c r="BE482" s="108"/>
      <c r="BF482" s="108"/>
      <c r="BG482" s="108"/>
      <c r="BH482" s="108"/>
      <c r="BI482" s="108"/>
      <c r="BJ482" s="108"/>
      <c r="BK482" s="108"/>
      <c r="BL482" s="108"/>
      <c r="BM482" s="108"/>
      <c r="BN482" s="108"/>
      <c r="BO482" s="108"/>
      <c r="BP482" s="108"/>
      <c r="BQ482" s="108"/>
      <c r="BR482" s="108"/>
      <c r="BS482" s="108"/>
      <c r="BT482" s="108"/>
      <c r="BU482" s="108"/>
      <c r="BV482" s="108"/>
      <c r="BW482" s="108"/>
      <c r="BX482" s="108"/>
      <c r="BY482" s="108"/>
      <c r="BZ482" s="108"/>
      <c r="CA482" s="108"/>
      <c r="CB482" s="108"/>
      <c r="CC482" s="108"/>
      <c r="CD482" s="108"/>
      <c r="CE482" s="108"/>
      <c r="CF482" s="108"/>
      <c r="CG482" s="108"/>
      <c r="CH482" s="108"/>
      <c r="CI482" s="108"/>
      <c r="CJ482" s="108"/>
      <c r="CK482" s="108"/>
      <c r="CL482" s="108"/>
      <c r="CM482" s="108"/>
      <c r="CN482" s="108"/>
      <c r="CO482" s="108"/>
      <c r="CP482" s="108"/>
      <c r="CQ482" s="108"/>
      <c r="CR482" s="108"/>
      <c r="CS482" s="108"/>
      <c r="CT482" s="108"/>
      <c r="CU482" s="108"/>
      <c r="CV482" s="108"/>
      <c r="CW482" s="108"/>
      <c r="CX482" s="108"/>
      <c r="CY482" s="108"/>
      <c r="CZ482" s="108"/>
      <c r="DA482" s="108"/>
      <c r="DB482" s="108"/>
      <c r="DC482" s="108"/>
      <c r="DD482" s="108"/>
      <c r="DE482" s="108"/>
      <c r="DF482" s="108"/>
      <c r="DG482" s="108"/>
      <c r="DH482" s="108"/>
      <c r="DI482" s="108"/>
      <c r="DJ482" s="108"/>
      <c r="DK482" s="108"/>
      <c r="DL482" s="108"/>
      <c r="DM482" s="108"/>
      <c r="DN482" s="108"/>
      <c r="DO482" s="108"/>
      <c r="DP482" s="108"/>
      <c r="DQ482" s="108"/>
      <c r="DR482" s="108"/>
      <c r="DS482" s="108"/>
      <c r="DT482" s="108"/>
      <c r="DU482" s="108"/>
      <c r="DV482" s="108"/>
      <c r="DW482" s="108"/>
      <c r="DX482" s="108"/>
      <c r="DY482" s="108"/>
      <c r="DZ482" s="108"/>
      <c r="EA482" s="108"/>
      <c r="EB482" s="108"/>
      <c r="EC482" s="108"/>
      <c r="ED482" s="108"/>
      <c r="EE482" s="108"/>
      <c r="EF482" s="108"/>
      <c r="EG482" s="108"/>
      <c r="EH482" s="108"/>
      <c r="EI482" s="108"/>
      <c r="EJ482" s="108"/>
      <c r="EK482" s="108"/>
      <c r="EL482" s="108"/>
      <c r="EM482" s="108"/>
      <c r="EN482" s="108"/>
      <c r="EO482" s="108"/>
      <c r="EP482" s="108"/>
      <c r="EQ482" s="108"/>
      <c r="ER482" s="108"/>
      <c r="ES482" s="108"/>
      <c r="ET482" s="108"/>
      <c r="EU482" s="108"/>
      <c r="EV482" s="108"/>
      <c r="EW482" s="108"/>
      <c r="EX482" s="108"/>
      <c r="EY482" s="108"/>
      <c r="EZ482" s="108"/>
      <c r="FA482" s="108"/>
      <c r="FB482" s="108"/>
      <c r="FC482" s="108"/>
      <c r="FD482" s="108"/>
      <c r="FE482" s="108"/>
      <c r="FF482" s="108"/>
      <c r="FG482" s="108"/>
      <c r="FH482" s="108"/>
      <c r="FI482" s="108"/>
      <c r="FJ482" s="108"/>
      <c r="FK482" s="108"/>
      <c r="FL482" s="108"/>
      <c r="FM482" s="108"/>
      <c r="FN482" s="108"/>
      <c r="FO482" s="108"/>
      <c r="FP482" s="108"/>
      <c r="FQ482" s="108"/>
      <c r="FR482" s="108"/>
      <c r="FS482" s="108"/>
      <c r="FT482" s="108"/>
      <c r="FU482" s="108"/>
      <c r="FV482" s="108"/>
      <c r="FW482" s="108"/>
      <c r="FX482" s="108"/>
      <c r="FY482" s="108"/>
      <c r="FZ482" s="108"/>
      <c r="GA482" s="108"/>
      <c r="GB482" s="108"/>
      <c r="GC482" s="108"/>
      <c r="GD482" s="108"/>
      <c r="GE482" s="108"/>
      <c r="GF482" s="108"/>
      <c r="GG482" s="108"/>
      <c r="GH482" s="108"/>
      <c r="GI482" s="108"/>
      <c r="GJ482" s="108"/>
      <c r="GK482" s="108"/>
      <c r="GL482" s="108"/>
      <c r="GM482" s="108"/>
      <c r="GN482" s="108"/>
      <c r="GO482" s="108"/>
      <c r="GP482" s="108"/>
      <c r="GQ482" s="108"/>
      <c r="GR482" s="108"/>
      <c r="GS482" s="108"/>
      <c r="GT482" s="108"/>
      <c r="GU482" s="108"/>
      <c r="GV482" s="108"/>
      <c r="GW482" s="108"/>
      <c r="GX482" s="108"/>
      <c r="GY482" s="108"/>
      <c r="GZ482" s="108"/>
      <c r="HA482" s="108"/>
      <c r="HB482" s="108"/>
      <c r="HC482" s="108"/>
      <c r="HD482" s="108"/>
      <c r="HE482" s="108"/>
      <c r="HF482" s="108"/>
      <c r="HG482" s="108"/>
      <c r="HH482" s="108"/>
      <c r="HI482" s="108"/>
      <c r="HJ482" s="108"/>
      <c r="HK482" s="108"/>
      <c r="HL482" s="108"/>
      <c r="HM482" s="108"/>
      <c r="HN482" s="108"/>
      <c r="HO482" s="108"/>
      <c r="HP482" s="108"/>
      <c r="HQ482" s="108"/>
      <c r="HR482" s="108"/>
      <c r="HS482" s="108"/>
      <c r="HT482" s="108"/>
      <c r="HU482" s="108"/>
      <c r="HV482" s="108"/>
      <c r="HW482" s="108"/>
      <c r="HX482" s="108"/>
      <c r="HY482" s="108"/>
      <c r="HZ482" s="108"/>
      <c r="IA482" s="108"/>
      <c r="IB482" s="108"/>
      <c r="IC482" s="108"/>
      <c r="ID482" s="108"/>
      <c r="IE482" s="108"/>
      <c r="IF482" s="108"/>
      <c r="IG482" s="108"/>
      <c r="IH482" s="108"/>
      <c r="II482" s="108"/>
      <c r="IJ482" s="108"/>
      <c r="IK482" s="108"/>
      <c r="IL482" s="108"/>
      <c r="IM482" s="108"/>
      <c r="IN482" s="108"/>
      <c r="IO482" s="108"/>
      <c r="IP482" s="108"/>
      <c r="IQ482" s="108"/>
      <c r="IR482" s="108"/>
      <c r="IS482" s="108"/>
      <c r="IT482" s="108"/>
      <c r="IU482" s="108"/>
      <c r="IV482" s="108"/>
      <c r="IW482" s="108"/>
      <c r="IX482" s="108"/>
      <c r="IY482" s="108"/>
      <c r="IZ482" s="108"/>
      <c r="JA482" s="108"/>
      <c r="JB482" s="108"/>
      <c r="JC482" s="108"/>
      <c r="JD482" s="108"/>
      <c r="JE482" s="108"/>
      <c r="JF482" s="108"/>
      <c r="JG482" s="108"/>
      <c r="JH482" s="108"/>
      <c r="JI482" s="108"/>
      <c r="JJ482" s="108"/>
      <c r="JK482" s="108"/>
      <c r="JL482" s="108"/>
      <c r="JM482" s="108"/>
      <c r="JN482" s="108"/>
      <c r="JO482" s="108"/>
      <c r="JP482" s="108"/>
      <c r="JQ482" s="108"/>
      <c r="JR482" s="108"/>
      <c r="JS482" s="108"/>
      <c r="JT482" s="108"/>
      <c r="JU482" s="108"/>
      <c r="JV482" s="108"/>
      <c r="JW482" s="108"/>
      <c r="JX482" s="108"/>
      <c r="JY482" s="108"/>
      <c r="JZ482" s="108"/>
      <c r="KA482" s="108"/>
      <c r="KB482" s="108"/>
      <c r="KC482" s="108"/>
      <c r="KD482" s="108"/>
      <c r="KE482" s="108"/>
      <c r="KF482" s="108"/>
      <c r="KG482" s="108"/>
      <c r="KH482" s="108"/>
      <c r="KI482" s="108"/>
      <c r="KJ482" s="108"/>
      <c r="KK482" s="108"/>
      <c r="KL482" s="108"/>
      <c r="KM482" s="108"/>
      <c r="KN482" s="108"/>
      <c r="KO482" s="108"/>
      <c r="KP482" s="108"/>
      <c r="KQ482" s="108"/>
      <c r="KR482" s="108"/>
      <c r="KS482" s="108"/>
      <c r="KT482" s="108"/>
      <c r="KU482" s="108"/>
      <c r="KV482" s="108"/>
      <c r="KW482" s="108"/>
      <c r="KX482" s="108"/>
      <c r="KY482" s="108"/>
      <c r="KZ482" s="108"/>
      <c r="LA482" s="108"/>
      <c r="LB482" s="108"/>
      <c r="LC482" s="108"/>
      <c r="LD482" s="108"/>
      <c r="LE482" s="108"/>
      <c r="LF482" s="108"/>
      <c r="LG482" s="108"/>
      <c r="LH482" s="108"/>
      <c r="LI482" s="108"/>
      <c r="LJ482" s="108"/>
      <c r="LK482" s="108"/>
      <c r="LL482" s="108"/>
      <c r="LM482" s="108"/>
      <c r="LN482" s="108"/>
      <c r="LO482" s="108"/>
      <c r="LP482" s="108"/>
      <c r="LQ482" s="108"/>
      <c r="LR482" s="108"/>
      <c r="LS482" s="108"/>
      <c r="LT482" s="108"/>
      <c r="LU482" s="108"/>
      <c r="LV482" s="108"/>
      <c r="LW482" s="108"/>
      <c r="LX482" s="108"/>
      <c r="LY482" s="108"/>
      <c r="LZ482" s="108"/>
      <c r="MA482" s="108"/>
      <c r="MB482" s="108"/>
      <c r="MC482" s="108"/>
      <c r="MD482" s="108"/>
      <c r="ME482" s="108"/>
      <c r="MF482" s="108"/>
      <c r="MG482" s="108"/>
      <c r="MH482" s="108"/>
      <c r="MI482" s="108"/>
      <c r="MJ482" s="108"/>
      <c r="MK482" s="108"/>
      <c r="ML482" s="108"/>
      <c r="MM482" s="108"/>
      <c r="MN482" s="108"/>
      <c r="MO482" s="108"/>
      <c r="MP482" s="108"/>
      <c r="MQ482" s="108"/>
      <c r="MR482" s="108"/>
      <c r="MS482" s="108"/>
      <c r="MT482" s="108"/>
      <c r="MU482" s="108"/>
      <c r="MV482" s="108"/>
      <c r="MW482" s="108"/>
      <c r="MX482" s="108"/>
      <c r="MY482" s="108"/>
      <c r="MZ482" s="108"/>
      <c r="NA482" s="108"/>
      <c r="NB482" s="108"/>
      <c r="NC482" s="108"/>
      <c r="ND482" s="108"/>
      <c r="NE482" s="108"/>
      <c r="NF482" s="108"/>
      <c r="NG482" s="108"/>
      <c r="NH482" s="108"/>
      <c r="NI482" s="108"/>
      <c r="NJ482" s="108"/>
      <c r="NK482" s="108"/>
      <c r="NL482" s="108"/>
      <c r="NM482" s="108"/>
      <c r="NN482" s="108"/>
      <c r="NO482" s="108"/>
      <c r="NP482" s="108"/>
      <c r="NQ482" s="108"/>
      <c r="NR482" s="108"/>
      <c r="NS482" s="108"/>
      <c r="NT482" s="108"/>
      <c r="NU482" s="108"/>
    </row>
    <row r="483" spans="1:385" s="176" customFormat="1" hidden="1" outlineLevel="1">
      <c r="A483" s="372"/>
      <c r="B483" s="184">
        <v>37.4</v>
      </c>
      <c r="C483" s="185" t="s">
        <v>228</v>
      </c>
      <c r="D483" s="193" t="s">
        <v>799</v>
      </c>
      <c r="E483" s="186"/>
      <c r="F483" s="186" t="s">
        <v>230</v>
      </c>
      <c r="G483" s="182"/>
      <c r="H483" s="171"/>
      <c r="I483" s="187"/>
      <c r="J483" s="187"/>
      <c r="K483" s="192" t="s">
        <v>161</v>
      </c>
      <c r="L483" s="192">
        <v>8</v>
      </c>
      <c r="M483" s="267"/>
      <c r="N483" s="267">
        <f t="shared" si="87"/>
        <v>0</v>
      </c>
      <c r="O483" s="267">
        <f t="shared" si="85"/>
        <v>0</v>
      </c>
      <c r="P483" s="267">
        <f t="shared" si="78"/>
        <v>0</v>
      </c>
      <c r="Q483" s="174"/>
      <c r="R483" s="174"/>
      <c r="S483" s="180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8"/>
      <c r="AD483" s="108"/>
      <c r="AE483" s="108"/>
      <c r="AF483" s="108"/>
      <c r="AG483" s="108"/>
      <c r="AH483" s="108"/>
      <c r="AI483" s="108"/>
      <c r="AJ483" s="108"/>
      <c r="AK483" s="108"/>
      <c r="AL483" s="108"/>
      <c r="AM483" s="108"/>
      <c r="AN483" s="108"/>
      <c r="AO483" s="108"/>
      <c r="AP483" s="108"/>
      <c r="AQ483" s="108"/>
      <c r="AR483" s="108"/>
      <c r="AS483" s="108"/>
      <c r="AT483" s="108"/>
      <c r="AU483" s="108"/>
      <c r="AV483" s="108"/>
      <c r="AW483" s="108"/>
      <c r="AX483" s="108"/>
      <c r="AY483" s="108"/>
      <c r="AZ483" s="108"/>
      <c r="BA483" s="108"/>
      <c r="BB483" s="108"/>
      <c r="BC483" s="108"/>
      <c r="BD483" s="108"/>
      <c r="BE483" s="108"/>
      <c r="BF483" s="108"/>
      <c r="BG483" s="108"/>
      <c r="BH483" s="108"/>
      <c r="BI483" s="108"/>
      <c r="BJ483" s="108"/>
      <c r="BK483" s="108"/>
      <c r="BL483" s="108"/>
      <c r="BM483" s="108"/>
      <c r="BN483" s="108"/>
      <c r="BO483" s="108"/>
      <c r="BP483" s="108"/>
      <c r="BQ483" s="108"/>
      <c r="BR483" s="108"/>
      <c r="BS483" s="108"/>
      <c r="BT483" s="108"/>
      <c r="BU483" s="108"/>
      <c r="BV483" s="108"/>
      <c r="BW483" s="108"/>
      <c r="BX483" s="108"/>
      <c r="BY483" s="108"/>
      <c r="BZ483" s="108"/>
      <c r="CA483" s="108"/>
      <c r="CB483" s="108"/>
      <c r="CC483" s="108"/>
      <c r="CD483" s="108"/>
      <c r="CE483" s="108"/>
      <c r="CF483" s="108"/>
      <c r="CG483" s="108"/>
      <c r="CH483" s="108"/>
      <c r="CI483" s="108"/>
      <c r="CJ483" s="108"/>
      <c r="CK483" s="108"/>
      <c r="CL483" s="108"/>
      <c r="CM483" s="108"/>
      <c r="CN483" s="108"/>
      <c r="CO483" s="108"/>
      <c r="CP483" s="108"/>
      <c r="CQ483" s="108"/>
      <c r="CR483" s="108"/>
      <c r="CS483" s="108"/>
      <c r="CT483" s="108"/>
      <c r="CU483" s="108"/>
      <c r="CV483" s="108"/>
      <c r="CW483" s="108"/>
      <c r="CX483" s="108"/>
      <c r="CY483" s="108"/>
      <c r="CZ483" s="108"/>
      <c r="DA483" s="108"/>
      <c r="DB483" s="108"/>
      <c r="DC483" s="108"/>
      <c r="DD483" s="108"/>
      <c r="DE483" s="108"/>
      <c r="DF483" s="108"/>
      <c r="DG483" s="108"/>
      <c r="DH483" s="108"/>
      <c r="DI483" s="108"/>
      <c r="DJ483" s="108"/>
      <c r="DK483" s="108"/>
      <c r="DL483" s="108"/>
      <c r="DM483" s="108"/>
      <c r="DN483" s="108"/>
      <c r="DO483" s="108"/>
      <c r="DP483" s="108"/>
      <c r="DQ483" s="108"/>
      <c r="DR483" s="108"/>
      <c r="DS483" s="108"/>
      <c r="DT483" s="108"/>
      <c r="DU483" s="108"/>
      <c r="DV483" s="108"/>
      <c r="DW483" s="108"/>
      <c r="DX483" s="108"/>
      <c r="DY483" s="108"/>
      <c r="DZ483" s="108"/>
      <c r="EA483" s="108"/>
      <c r="EB483" s="108"/>
      <c r="EC483" s="108"/>
      <c r="ED483" s="108"/>
      <c r="EE483" s="108"/>
      <c r="EF483" s="108"/>
      <c r="EG483" s="108"/>
      <c r="EH483" s="108"/>
      <c r="EI483" s="108"/>
      <c r="EJ483" s="108"/>
      <c r="EK483" s="108"/>
      <c r="EL483" s="108"/>
      <c r="EM483" s="108"/>
      <c r="EN483" s="108"/>
      <c r="EO483" s="108"/>
      <c r="EP483" s="108"/>
      <c r="EQ483" s="108"/>
      <c r="ER483" s="108"/>
      <c r="ES483" s="108"/>
      <c r="ET483" s="108"/>
      <c r="EU483" s="108"/>
      <c r="EV483" s="108"/>
      <c r="EW483" s="108"/>
      <c r="EX483" s="108"/>
      <c r="EY483" s="108"/>
      <c r="EZ483" s="108"/>
      <c r="FA483" s="108"/>
      <c r="FB483" s="108"/>
      <c r="FC483" s="108"/>
      <c r="FD483" s="108"/>
      <c r="FE483" s="108"/>
      <c r="FF483" s="108"/>
      <c r="FG483" s="108"/>
      <c r="FH483" s="108"/>
      <c r="FI483" s="108"/>
      <c r="FJ483" s="108"/>
      <c r="FK483" s="108"/>
      <c r="FL483" s="108"/>
      <c r="FM483" s="108"/>
      <c r="FN483" s="108"/>
      <c r="FO483" s="108"/>
      <c r="FP483" s="108"/>
      <c r="FQ483" s="108"/>
      <c r="FR483" s="108"/>
      <c r="FS483" s="108"/>
      <c r="FT483" s="108"/>
      <c r="FU483" s="108"/>
      <c r="FV483" s="108"/>
      <c r="FW483" s="108"/>
      <c r="FX483" s="108"/>
      <c r="FY483" s="108"/>
      <c r="FZ483" s="108"/>
      <c r="GA483" s="108"/>
      <c r="GB483" s="108"/>
      <c r="GC483" s="108"/>
      <c r="GD483" s="108"/>
      <c r="GE483" s="108"/>
      <c r="GF483" s="108"/>
      <c r="GG483" s="108"/>
      <c r="GH483" s="108"/>
      <c r="GI483" s="108"/>
      <c r="GJ483" s="108"/>
      <c r="GK483" s="108"/>
      <c r="GL483" s="108"/>
      <c r="GM483" s="108"/>
      <c r="GN483" s="108"/>
      <c r="GO483" s="108"/>
      <c r="GP483" s="108"/>
      <c r="GQ483" s="108"/>
      <c r="GR483" s="108"/>
      <c r="GS483" s="108"/>
      <c r="GT483" s="108"/>
      <c r="GU483" s="108"/>
      <c r="GV483" s="108"/>
      <c r="GW483" s="108"/>
      <c r="GX483" s="108"/>
      <c r="GY483" s="108"/>
      <c r="GZ483" s="108"/>
      <c r="HA483" s="108"/>
      <c r="HB483" s="108"/>
      <c r="HC483" s="108"/>
      <c r="HD483" s="108"/>
      <c r="HE483" s="108"/>
      <c r="HF483" s="108"/>
      <c r="HG483" s="108"/>
      <c r="HH483" s="108"/>
      <c r="HI483" s="108"/>
      <c r="HJ483" s="108"/>
      <c r="HK483" s="108"/>
      <c r="HL483" s="108"/>
      <c r="HM483" s="108"/>
      <c r="HN483" s="108"/>
      <c r="HO483" s="108"/>
      <c r="HP483" s="108"/>
      <c r="HQ483" s="108"/>
      <c r="HR483" s="108"/>
      <c r="HS483" s="108"/>
      <c r="HT483" s="108"/>
      <c r="HU483" s="108"/>
      <c r="HV483" s="108"/>
      <c r="HW483" s="108"/>
      <c r="HX483" s="108"/>
      <c r="HY483" s="108"/>
      <c r="HZ483" s="108"/>
      <c r="IA483" s="108"/>
      <c r="IB483" s="108"/>
      <c r="IC483" s="108"/>
      <c r="ID483" s="108"/>
      <c r="IE483" s="108"/>
      <c r="IF483" s="108"/>
      <c r="IG483" s="108"/>
      <c r="IH483" s="108"/>
      <c r="II483" s="108"/>
      <c r="IJ483" s="108"/>
      <c r="IK483" s="108"/>
      <c r="IL483" s="108"/>
      <c r="IM483" s="108"/>
      <c r="IN483" s="108"/>
      <c r="IO483" s="108"/>
      <c r="IP483" s="108"/>
      <c r="IQ483" s="108"/>
      <c r="IR483" s="108"/>
      <c r="IS483" s="108"/>
      <c r="IT483" s="108"/>
      <c r="IU483" s="108"/>
      <c r="IV483" s="108"/>
      <c r="IW483" s="108"/>
      <c r="IX483" s="108"/>
      <c r="IY483" s="108"/>
      <c r="IZ483" s="108"/>
      <c r="JA483" s="108"/>
      <c r="JB483" s="108"/>
      <c r="JC483" s="108"/>
      <c r="JD483" s="108"/>
      <c r="JE483" s="108"/>
      <c r="JF483" s="108"/>
      <c r="JG483" s="108"/>
      <c r="JH483" s="108"/>
      <c r="JI483" s="108"/>
      <c r="JJ483" s="108"/>
      <c r="JK483" s="108"/>
      <c r="JL483" s="108"/>
      <c r="JM483" s="108"/>
      <c r="JN483" s="108"/>
      <c r="JO483" s="108"/>
      <c r="JP483" s="108"/>
      <c r="JQ483" s="108"/>
      <c r="JR483" s="108"/>
      <c r="JS483" s="108"/>
      <c r="JT483" s="108"/>
      <c r="JU483" s="108"/>
      <c r="JV483" s="108"/>
      <c r="JW483" s="108"/>
      <c r="JX483" s="108"/>
      <c r="JY483" s="108"/>
      <c r="JZ483" s="108"/>
      <c r="KA483" s="108"/>
      <c r="KB483" s="108"/>
      <c r="KC483" s="108"/>
      <c r="KD483" s="108"/>
      <c r="KE483" s="108"/>
      <c r="KF483" s="108"/>
      <c r="KG483" s="108"/>
      <c r="KH483" s="108"/>
      <c r="KI483" s="108"/>
      <c r="KJ483" s="108"/>
      <c r="KK483" s="108"/>
      <c r="KL483" s="108"/>
      <c r="KM483" s="108"/>
      <c r="KN483" s="108"/>
      <c r="KO483" s="108"/>
      <c r="KP483" s="108"/>
      <c r="KQ483" s="108"/>
      <c r="KR483" s="108"/>
      <c r="KS483" s="108"/>
      <c r="KT483" s="108"/>
      <c r="KU483" s="108"/>
      <c r="KV483" s="108"/>
      <c r="KW483" s="108"/>
      <c r="KX483" s="108"/>
      <c r="KY483" s="108"/>
      <c r="KZ483" s="108"/>
      <c r="LA483" s="108"/>
      <c r="LB483" s="108"/>
      <c r="LC483" s="108"/>
      <c r="LD483" s="108"/>
      <c r="LE483" s="108"/>
      <c r="LF483" s="108"/>
      <c r="LG483" s="108"/>
      <c r="LH483" s="108"/>
      <c r="LI483" s="108"/>
      <c r="LJ483" s="108"/>
      <c r="LK483" s="108"/>
      <c r="LL483" s="108"/>
      <c r="LM483" s="108"/>
      <c r="LN483" s="108"/>
      <c r="LO483" s="108"/>
      <c r="LP483" s="108"/>
      <c r="LQ483" s="108"/>
      <c r="LR483" s="108"/>
      <c r="LS483" s="108"/>
      <c r="LT483" s="108"/>
      <c r="LU483" s="108"/>
      <c r="LV483" s="108"/>
      <c r="LW483" s="108"/>
      <c r="LX483" s="108"/>
      <c r="LY483" s="108"/>
      <c r="LZ483" s="108"/>
      <c r="MA483" s="108"/>
      <c r="MB483" s="108"/>
      <c r="MC483" s="108"/>
      <c r="MD483" s="108"/>
      <c r="ME483" s="108"/>
      <c r="MF483" s="108"/>
      <c r="MG483" s="108"/>
      <c r="MH483" s="108"/>
      <c r="MI483" s="108"/>
      <c r="MJ483" s="108"/>
      <c r="MK483" s="108"/>
      <c r="ML483" s="108"/>
      <c r="MM483" s="108"/>
      <c r="MN483" s="108"/>
      <c r="MO483" s="108"/>
      <c r="MP483" s="108"/>
      <c r="MQ483" s="108"/>
      <c r="MR483" s="108"/>
      <c r="MS483" s="108"/>
      <c r="MT483" s="108"/>
      <c r="MU483" s="108"/>
      <c r="MV483" s="108"/>
      <c r="MW483" s="108"/>
      <c r="MX483" s="108"/>
      <c r="MY483" s="108"/>
      <c r="MZ483" s="108"/>
      <c r="NA483" s="108"/>
      <c r="NB483" s="108"/>
      <c r="NC483" s="108"/>
      <c r="ND483" s="108"/>
      <c r="NE483" s="108"/>
      <c r="NF483" s="108"/>
      <c r="NG483" s="108"/>
      <c r="NH483" s="108"/>
      <c r="NI483" s="108"/>
      <c r="NJ483" s="108"/>
      <c r="NK483" s="108"/>
      <c r="NL483" s="108"/>
      <c r="NM483" s="108"/>
      <c r="NN483" s="108"/>
      <c r="NO483" s="108"/>
      <c r="NP483" s="108"/>
      <c r="NQ483" s="108"/>
      <c r="NR483" s="108"/>
      <c r="NS483" s="108"/>
      <c r="NT483" s="108"/>
      <c r="NU483" s="108"/>
    </row>
    <row r="484" spans="1:385" s="176" customFormat="1" hidden="1" outlineLevel="1">
      <c r="A484" s="372"/>
      <c r="B484" s="184">
        <v>37.5</v>
      </c>
      <c r="C484" s="185" t="s">
        <v>229</v>
      </c>
      <c r="D484" s="193" t="s">
        <v>799</v>
      </c>
      <c r="E484" s="186"/>
      <c r="F484" s="186" t="s">
        <v>230</v>
      </c>
      <c r="G484" s="182"/>
      <c r="H484" s="171"/>
      <c r="I484" s="187"/>
      <c r="J484" s="187"/>
      <c r="K484" s="192" t="s">
        <v>161</v>
      </c>
      <c r="L484" s="192">
        <v>2</v>
      </c>
      <c r="M484" s="267"/>
      <c r="N484" s="267">
        <f t="shared" si="87"/>
        <v>0</v>
      </c>
      <c r="O484" s="267">
        <f t="shared" si="85"/>
        <v>0</v>
      </c>
      <c r="P484" s="267">
        <f t="shared" si="78"/>
        <v>0</v>
      </c>
      <c r="Q484" s="179"/>
      <c r="R484" s="179"/>
      <c r="S484" s="125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  <c r="AD484" s="108"/>
      <c r="AE484" s="108"/>
      <c r="AF484" s="108"/>
      <c r="AG484" s="108"/>
      <c r="AH484" s="108"/>
      <c r="AI484" s="108"/>
      <c r="AJ484" s="108"/>
      <c r="AK484" s="108"/>
      <c r="AL484" s="108"/>
      <c r="AM484" s="108"/>
      <c r="AN484" s="108"/>
      <c r="AO484" s="108"/>
      <c r="AP484" s="108"/>
      <c r="AQ484" s="108"/>
      <c r="AR484" s="108"/>
      <c r="AS484" s="108"/>
      <c r="AT484" s="108"/>
      <c r="AU484" s="108"/>
      <c r="AV484" s="108"/>
      <c r="AW484" s="108"/>
      <c r="AX484" s="108"/>
      <c r="AY484" s="108"/>
      <c r="AZ484" s="108"/>
      <c r="BA484" s="108"/>
      <c r="BB484" s="108"/>
      <c r="BC484" s="108"/>
      <c r="BD484" s="108"/>
      <c r="BE484" s="108"/>
      <c r="BF484" s="108"/>
      <c r="BG484" s="108"/>
      <c r="BH484" s="108"/>
      <c r="BI484" s="108"/>
      <c r="BJ484" s="108"/>
      <c r="BK484" s="108"/>
      <c r="BL484" s="108"/>
      <c r="BM484" s="108"/>
      <c r="BN484" s="108"/>
      <c r="BO484" s="108"/>
      <c r="BP484" s="108"/>
      <c r="BQ484" s="108"/>
      <c r="BR484" s="108"/>
      <c r="BS484" s="108"/>
      <c r="BT484" s="108"/>
      <c r="BU484" s="108"/>
      <c r="BV484" s="108"/>
      <c r="BW484" s="108"/>
      <c r="BX484" s="108"/>
      <c r="BY484" s="108"/>
      <c r="BZ484" s="108"/>
      <c r="CA484" s="108"/>
      <c r="CB484" s="108"/>
      <c r="CC484" s="108"/>
      <c r="CD484" s="108"/>
      <c r="CE484" s="108"/>
      <c r="CF484" s="108"/>
      <c r="CG484" s="108"/>
      <c r="CH484" s="108"/>
      <c r="CI484" s="108"/>
      <c r="CJ484" s="108"/>
      <c r="CK484" s="108"/>
      <c r="CL484" s="108"/>
      <c r="CM484" s="108"/>
      <c r="CN484" s="108"/>
      <c r="CO484" s="108"/>
      <c r="CP484" s="108"/>
      <c r="CQ484" s="108"/>
      <c r="CR484" s="108"/>
      <c r="CS484" s="108"/>
      <c r="CT484" s="108"/>
      <c r="CU484" s="108"/>
      <c r="CV484" s="108"/>
      <c r="CW484" s="108"/>
      <c r="CX484" s="108"/>
      <c r="CY484" s="108"/>
      <c r="CZ484" s="108"/>
      <c r="DA484" s="108"/>
      <c r="DB484" s="108"/>
      <c r="DC484" s="108"/>
      <c r="DD484" s="108"/>
      <c r="DE484" s="108"/>
      <c r="DF484" s="108"/>
      <c r="DG484" s="108"/>
      <c r="DH484" s="108"/>
      <c r="DI484" s="108"/>
      <c r="DJ484" s="108"/>
      <c r="DK484" s="108"/>
      <c r="DL484" s="108"/>
      <c r="DM484" s="108"/>
      <c r="DN484" s="108"/>
      <c r="DO484" s="108"/>
      <c r="DP484" s="108"/>
      <c r="DQ484" s="108"/>
      <c r="DR484" s="108"/>
      <c r="DS484" s="108"/>
      <c r="DT484" s="108"/>
      <c r="DU484" s="108"/>
      <c r="DV484" s="108"/>
      <c r="DW484" s="108"/>
      <c r="DX484" s="108"/>
      <c r="DY484" s="108"/>
      <c r="DZ484" s="108"/>
      <c r="EA484" s="108"/>
      <c r="EB484" s="108"/>
      <c r="EC484" s="108"/>
      <c r="ED484" s="108"/>
      <c r="EE484" s="108"/>
      <c r="EF484" s="108"/>
      <c r="EG484" s="108"/>
      <c r="EH484" s="108"/>
      <c r="EI484" s="108"/>
      <c r="EJ484" s="108"/>
      <c r="EK484" s="108"/>
      <c r="EL484" s="108"/>
      <c r="EM484" s="108"/>
      <c r="EN484" s="108"/>
      <c r="EO484" s="108"/>
      <c r="EP484" s="108"/>
      <c r="EQ484" s="108"/>
      <c r="ER484" s="108"/>
      <c r="ES484" s="108"/>
      <c r="ET484" s="108"/>
      <c r="EU484" s="108"/>
      <c r="EV484" s="108"/>
      <c r="EW484" s="108"/>
      <c r="EX484" s="108"/>
      <c r="EY484" s="108"/>
      <c r="EZ484" s="108"/>
      <c r="FA484" s="108"/>
      <c r="FB484" s="108"/>
      <c r="FC484" s="108"/>
      <c r="FD484" s="108"/>
      <c r="FE484" s="108"/>
      <c r="FF484" s="108"/>
      <c r="FG484" s="108"/>
      <c r="FH484" s="108"/>
      <c r="FI484" s="108"/>
      <c r="FJ484" s="108"/>
      <c r="FK484" s="108"/>
      <c r="FL484" s="108"/>
      <c r="FM484" s="108"/>
      <c r="FN484" s="108"/>
      <c r="FO484" s="108"/>
      <c r="FP484" s="108"/>
      <c r="FQ484" s="108"/>
      <c r="FR484" s="108"/>
      <c r="FS484" s="108"/>
      <c r="FT484" s="108"/>
      <c r="FU484" s="108"/>
      <c r="FV484" s="108"/>
      <c r="FW484" s="108"/>
      <c r="FX484" s="108"/>
      <c r="FY484" s="108"/>
      <c r="FZ484" s="108"/>
      <c r="GA484" s="108"/>
      <c r="GB484" s="108"/>
      <c r="GC484" s="108"/>
      <c r="GD484" s="108"/>
      <c r="GE484" s="108"/>
      <c r="GF484" s="108"/>
      <c r="GG484" s="108"/>
      <c r="GH484" s="108"/>
      <c r="GI484" s="108"/>
      <c r="GJ484" s="108"/>
      <c r="GK484" s="108"/>
      <c r="GL484" s="108"/>
      <c r="GM484" s="108"/>
      <c r="GN484" s="108"/>
      <c r="GO484" s="108"/>
      <c r="GP484" s="108"/>
      <c r="GQ484" s="108"/>
      <c r="GR484" s="108"/>
      <c r="GS484" s="108"/>
      <c r="GT484" s="108"/>
      <c r="GU484" s="108"/>
      <c r="GV484" s="108"/>
      <c r="GW484" s="108"/>
      <c r="GX484" s="108"/>
      <c r="GY484" s="108"/>
      <c r="GZ484" s="108"/>
      <c r="HA484" s="108"/>
      <c r="HB484" s="108"/>
      <c r="HC484" s="108"/>
      <c r="HD484" s="108"/>
      <c r="HE484" s="108"/>
      <c r="HF484" s="108"/>
      <c r="HG484" s="108"/>
      <c r="HH484" s="108"/>
      <c r="HI484" s="108"/>
      <c r="HJ484" s="108"/>
      <c r="HK484" s="108"/>
      <c r="HL484" s="108"/>
      <c r="HM484" s="108"/>
      <c r="HN484" s="108"/>
      <c r="HO484" s="108"/>
      <c r="HP484" s="108"/>
      <c r="HQ484" s="108"/>
      <c r="HR484" s="108"/>
      <c r="HS484" s="108"/>
      <c r="HT484" s="108"/>
      <c r="HU484" s="108"/>
      <c r="HV484" s="108"/>
      <c r="HW484" s="108"/>
      <c r="HX484" s="108"/>
      <c r="HY484" s="108"/>
      <c r="HZ484" s="108"/>
      <c r="IA484" s="108"/>
      <c r="IB484" s="108"/>
      <c r="IC484" s="108"/>
      <c r="ID484" s="108"/>
      <c r="IE484" s="108"/>
      <c r="IF484" s="108"/>
      <c r="IG484" s="108"/>
      <c r="IH484" s="108"/>
      <c r="II484" s="108"/>
      <c r="IJ484" s="108"/>
      <c r="IK484" s="108"/>
      <c r="IL484" s="108"/>
      <c r="IM484" s="108"/>
      <c r="IN484" s="108"/>
      <c r="IO484" s="108"/>
      <c r="IP484" s="108"/>
      <c r="IQ484" s="108"/>
      <c r="IR484" s="108"/>
      <c r="IS484" s="108"/>
      <c r="IT484" s="108"/>
      <c r="IU484" s="108"/>
      <c r="IV484" s="108"/>
      <c r="IW484" s="108"/>
      <c r="IX484" s="108"/>
      <c r="IY484" s="108"/>
      <c r="IZ484" s="108"/>
      <c r="JA484" s="108"/>
      <c r="JB484" s="108"/>
      <c r="JC484" s="108"/>
      <c r="JD484" s="108"/>
      <c r="JE484" s="108"/>
      <c r="JF484" s="108"/>
      <c r="JG484" s="108"/>
      <c r="JH484" s="108"/>
      <c r="JI484" s="108"/>
      <c r="JJ484" s="108"/>
      <c r="JK484" s="108"/>
      <c r="JL484" s="108"/>
      <c r="JM484" s="108"/>
      <c r="JN484" s="108"/>
      <c r="JO484" s="108"/>
      <c r="JP484" s="108"/>
      <c r="JQ484" s="108"/>
      <c r="JR484" s="108"/>
      <c r="JS484" s="108"/>
      <c r="JT484" s="108"/>
      <c r="JU484" s="108"/>
      <c r="JV484" s="108"/>
      <c r="JW484" s="108"/>
      <c r="JX484" s="108"/>
      <c r="JY484" s="108"/>
      <c r="JZ484" s="108"/>
      <c r="KA484" s="108"/>
      <c r="KB484" s="108"/>
      <c r="KC484" s="108"/>
      <c r="KD484" s="108"/>
      <c r="KE484" s="108"/>
      <c r="KF484" s="108"/>
      <c r="KG484" s="108"/>
      <c r="KH484" s="108"/>
      <c r="KI484" s="108"/>
      <c r="KJ484" s="108"/>
      <c r="KK484" s="108"/>
      <c r="KL484" s="108"/>
      <c r="KM484" s="108"/>
      <c r="KN484" s="108"/>
      <c r="KO484" s="108"/>
      <c r="KP484" s="108"/>
      <c r="KQ484" s="108"/>
      <c r="KR484" s="108"/>
      <c r="KS484" s="108"/>
      <c r="KT484" s="108"/>
      <c r="KU484" s="108"/>
      <c r="KV484" s="108"/>
      <c r="KW484" s="108"/>
      <c r="KX484" s="108"/>
      <c r="KY484" s="108"/>
      <c r="KZ484" s="108"/>
      <c r="LA484" s="108"/>
      <c r="LB484" s="108"/>
      <c r="LC484" s="108"/>
      <c r="LD484" s="108"/>
      <c r="LE484" s="108"/>
      <c r="LF484" s="108"/>
      <c r="LG484" s="108"/>
      <c r="LH484" s="108"/>
      <c r="LI484" s="108"/>
      <c r="LJ484" s="108"/>
      <c r="LK484" s="108"/>
      <c r="LL484" s="108"/>
      <c r="LM484" s="108"/>
      <c r="LN484" s="108"/>
      <c r="LO484" s="108"/>
      <c r="LP484" s="108"/>
      <c r="LQ484" s="108"/>
      <c r="LR484" s="108"/>
      <c r="LS484" s="108"/>
      <c r="LT484" s="108"/>
      <c r="LU484" s="108"/>
      <c r="LV484" s="108"/>
      <c r="LW484" s="108"/>
      <c r="LX484" s="108"/>
      <c r="LY484" s="108"/>
      <c r="LZ484" s="108"/>
      <c r="MA484" s="108"/>
      <c r="MB484" s="108"/>
      <c r="MC484" s="108"/>
      <c r="MD484" s="108"/>
      <c r="ME484" s="108"/>
      <c r="MF484" s="108"/>
      <c r="MG484" s="108"/>
      <c r="MH484" s="108"/>
      <c r="MI484" s="108"/>
      <c r="MJ484" s="108"/>
      <c r="MK484" s="108"/>
      <c r="ML484" s="108"/>
      <c r="MM484" s="108"/>
      <c r="MN484" s="108"/>
      <c r="MO484" s="108"/>
      <c r="MP484" s="108"/>
      <c r="MQ484" s="108"/>
      <c r="MR484" s="108"/>
      <c r="MS484" s="108"/>
      <c r="MT484" s="108"/>
      <c r="MU484" s="108"/>
      <c r="MV484" s="108"/>
      <c r="MW484" s="108"/>
      <c r="MX484" s="108"/>
      <c r="MY484" s="108"/>
      <c r="MZ484" s="108"/>
      <c r="NA484" s="108"/>
      <c r="NB484" s="108"/>
      <c r="NC484" s="108"/>
      <c r="ND484" s="108"/>
      <c r="NE484" s="108"/>
      <c r="NF484" s="108"/>
      <c r="NG484" s="108"/>
      <c r="NH484" s="108"/>
      <c r="NI484" s="108"/>
      <c r="NJ484" s="108"/>
      <c r="NK484" s="108"/>
      <c r="NL484" s="108"/>
      <c r="NM484" s="108"/>
      <c r="NN484" s="108"/>
      <c r="NO484" s="108"/>
      <c r="NP484" s="108"/>
      <c r="NQ484" s="108"/>
      <c r="NR484" s="108"/>
      <c r="NS484" s="108"/>
      <c r="NT484" s="108"/>
      <c r="NU484" s="108"/>
    </row>
    <row r="485" spans="1:385" s="176" customFormat="1" hidden="1" outlineLevel="1">
      <c r="A485" s="372"/>
      <c r="B485" s="184">
        <v>37.6</v>
      </c>
      <c r="C485" s="193" t="s">
        <v>334</v>
      </c>
      <c r="D485" s="193" t="s">
        <v>799</v>
      </c>
      <c r="E485" s="194"/>
      <c r="F485" s="194" t="s">
        <v>333</v>
      </c>
      <c r="G485" s="183"/>
      <c r="H485" s="177"/>
      <c r="I485" s="195"/>
      <c r="J485" s="195"/>
      <c r="K485" s="192" t="s">
        <v>161</v>
      </c>
      <c r="L485" s="192">
        <v>2</v>
      </c>
      <c r="M485" s="267"/>
      <c r="N485" s="267">
        <f t="shared" si="87"/>
        <v>0</v>
      </c>
      <c r="O485" s="267">
        <f t="shared" si="85"/>
        <v>0</v>
      </c>
      <c r="P485" s="267">
        <f t="shared" si="78"/>
        <v>0</v>
      </c>
      <c r="Q485" s="179"/>
      <c r="R485" s="179"/>
      <c r="S485" s="125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08"/>
      <c r="AD485" s="108"/>
      <c r="AE485" s="108"/>
      <c r="AF485" s="108"/>
      <c r="AG485" s="108"/>
      <c r="AH485" s="108"/>
      <c r="AI485" s="108"/>
      <c r="AJ485" s="108"/>
      <c r="AK485" s="108"/>
      <c r="AL485" s="108"/>
      <c r="AM485" s="108"/>
      <c r="AN485" s="108"/>
      <c r="AO485" s="108"/>
      <c r="AP485" s="108"/>
      <c r="AQ485" s="108"/>
      <c r="AR485" s="108"/>
      <c r="AS485" s="108"/>
      <c r="AT485" s="108"/>
      <c r="AU485" s="108"/>
      <c r="AV485" s="108"/>
      <c r="AW485" s="108"/>
      <c r="AX485" s="108"/>
      <c r="AY485" s="108"/>
      <c r="AZ485" s="108"/>
      <c r="BA485" s="108"/>
      <c r="BB485" s="108"/>
      <c r="BC485" s="108"/>
      <c r="BD485" s="108"/>
      <c r="BE485" s="108"/>
      <c r="BF485" s="108"/>
      <c r="BG485" s="108"/>
      <c r="BH485" s="108"/>
      <c r="BI485" s="108"/>
      <c r="BJ485" s="108"/>
      <c r="BK485" s="108"/>
      <c r="BL485" s="108"/>
      <c r="BM485" s="108"/>
      <c r="BN485" s="108"/>
      <c r="BO485" s="108"/>
      <c r="BP485" s="108"/>
      <c r="BQ485" s="108"/>
      <c r="BR485" s="108"/>
      <c r="BS485" s="108"/>
      <c r="BT485" s="108"/>
      <c r="BU485" s="108"/>
      <c r="BV485" s="108"/>
      <c r="BW485" s="108"/>
      <c r="BX485" s="108"/>
      <c r="BY485" s="108"/>
      <c r="BZ485" s="108"/>
      <c r="CA485" s="108"/>
      <c r="CB485" s="108"/>
      <c r="CC485" s="108"/>
      <c r="CD485" s="108"/>
      <c r="CE485" s="108"/>
      <c r="CF485" s="108"/>
      <c r="CG485" s="108"/>
      <c r="CH485" s="108"/>
      <c r="CI485" s="108"/>
      <c r="CJ485" s="108"/>
      <c r="CK485" s="108"/>
      <c r="CL485" s="108"/>
      <c r="CM485" s="108"/>
      <c r="CN485" s="108"/>
      <c r="CO485" s="108"/>
      <c r="CP485" s="108"/>
      <c r="CQ485" s="108"/>
      <c r="CR485" s="108"/>
      <c r="CS485" s="108"/>
      <c r="CT485" s="108"/>
      <c r="CU485" s="108"/>
      <c r="CV485" s="108"/>
      <c r="CW485" s="108"/>
      <c r="CX485" s="108"/>
      <c r="CY485" s="108"/>
      <c r="CZ485" s="108"/>
      <c r="DA485" s="108"/>
      <c r="DB485" s="108"/>
      <c r="DC485" s="108"/>
      <c r="DD485" s="108"/>
      <c r="DE485" s="108"/>
      <c r="DF485" s="108"/>
      <c r="DG485" s="108"/>
      <c r="DH485" s="108"/>
      <c r="DI485" s="108"/>
      <c r="DJ485" s="108"/>
      <c r="DK485" s="108"/>
      <c r="DL485" s="108"/>
      <c r="DM485" s="108"/>
      <c r="DN485" s="108"/>
      <c r="DO485" s="108"/>
      <c r="DP485" s="108"/>
      <c r="DQ485" s="108"/>
      <c r="DR485" s="108"/>
      <c r="DS485" s="108"/>
      <c r="DT485" s="108"/>
      <c r="DU485" s="108"/>
      <c r="DV485" s="108"/>
      <c r="DW485" s="108"/>
      <c r="DX485" s="108"/>
      <c r="DY485" s="108"/>
      <c r="DZ485" s="108"/>
      <c r="EA485" s="108"/>
      <c r="EB485" s="108"/>
      <c r="EC485" s="108"/>
      <c r="ED485" s="108"/>
      <c r="EE485" s="108"/>
      <c r="EF485" s="108"/>
      <c r="EG485" s="108"/>
      <c r="EH485" s="108"/>
      <c r="EI485" s="108"/>
      <c r="EJ485" s="108"/>
      <c r="EK485" s="108"/>
      <c r="EL485" s="108"/>
      <c r="EM485" s="108"/>
      <c r="EN485" s="108"/>
      <c r="EO485" s="108"/>
      <c r="EP485" s="108"/>
      <c r="EQ485" s="108"/>
      <c r="ER485" s="108"/>
      <c r="ES485" s="108"/>
      <c r="ET485" s="108"/>
      <c r="EU485" s="108"/>
      <c r="EV485" s="108"/>
      <c r="EW485" s="108"/>
      <c r="EX485" s="108"/>
      <c r="EY485" s="108"/>
      <c r="EZ485" s="108"/>
      <c r="FA485" s="108"/>
      <c r="FB485" s="108"/>
      <c r="FC485" s="108"/>
      <c r="FD485" s="108"/>
      <c r="FE485" s="108"/>
      <c r="FF485" s="108"/>
      <c r="FG485" s="108"/>
      <c r="FH485" s="108"/>
      <c r="FI485" s="108"/>
      <c r="FJ485" s="108"/>
      <c r="FK485" s="108"/>
      <c r="FL485" s="108"/>
      <c r="FM485" s="108"/>
      <c r="FN485" s="108"/>
      <c r="FO485" s="108"/>
      <c r="FP485" s="108"/>
      <c r="FQ485" s="108"/>
      <c r="FR485" s="108"/>
      <c r="FS485" s="108"/>
      <c r="FT485" s="108"/>
      <c r="FU485" s="108"/>
      <c r="FV485" s="108"/>
      <c r="FW485" s="108"/>
      <c r="FX485" s="108"/>
      <c r="FY485" s="108"/>
      <c r="FZ485" s="108"/>
      <c r="GA485" s="108"/>
      <c r="GB485" s="108"/>
      <c r="GC485" s="108"/>
      <c r="GD485" s="108"/>
      <c r="GE485" s="108"/>
      <c r="GF485" s="108"/>
      <c r="GG485" s="108"/>
      <c r="GH485" s="108"/>
      <c r="GI485" s="108"/>
      <c r="GJ485" s="108"/>
      <c r="GK485" s="108"/>
      <c r="GL485" s="108"/>
      <c r="GM485" s="108"/>
      <c r="GN485" s="108"/>
      <c r="GO485" s="108"/>
      <c r="GP485" s="108"/>
      <c r="GQ485" s="108"/>
      <c r="GR485" s="108"/>
      <c r="GS485" s="108"/>
      <c r="GT485" s="108"/>
      <c r="GU485" s="108"/>
      <c r="GV485" s="108"/>
      <c r="GW485" s="108"/>
      <c r="GX485" s="108"/>
      <c r="GY485" s="108"/>
      <c r="GZ485" s="108"/>
      <c r="HA485" s="108"/>
      <c r="HB485" s="108"/>
      <c r="HC485" s="108"/>
      <c r="HD485" s="108"/>
      <c r="HE485" s="108"/>
      <c r="HF485" s="108"/>
      <c r="HG485" s="108"/>
      <c r="HH485" s="108"/>
      <c r="HI485" s="108"/>
      <c r="HJ485" s="108"/>
      <c r="HK485" s="108"/>
      <c r="HL485" s="108"/>
      <c r="HM485" s="108"/>
      <c r="HN485" s="108"/>
      <c r="HO485" s="108"/>
      <c r="HP485" s="108"/>
      <c r="HQ485" s="108"/>
      <c r="HR485" s="108"/>
      <c r="HS485" s="108"/>
      <c r="HT485" s="108"/>
      <c r="HU485" s="108"/>
      <c r="HV485" s="108"/>
      <c r="HW485" s="108"/>
      <c r="HX485" s="108"/>
      <c r="HY485" s="108"/>
      <c r="HZ485" s="108"/>
      <c r="IA485" s="108"/>
      <c r="IB485" s="108"/>
      <c r="IC485" s="108"/>
      <c r="ID485" s="108"/>
      <c r="IE485" s="108"/>
      <c r="IF485" s="108"/>
      <c r="IG485" s="108"/>
      <c r="IH485" s="108"/>
      <c r="II485" s="108"/>
      <c r="IJ485" s="108"/>
      <c r="IK485" s="108"/>
      <c r="IL485" s="108"/>
      <c r="IM485" s="108"/>
      <c r="IN485" s="108"/>
      <c r="IO485" s="108"/>
      <c r="IP485" s="108"/>
      <c r="IQ485" s="108"/>
      <c r="IR485" s="108"/>
      <c r="IS485" s="108"/>
      <c r="IT485" s="108"/>
      <c r="IU485" s="108"/>
      <c r="IV485" s="108"/>
      <c r="IW485" s="108"/>
      <c r="IX485" s="108"/>
      <c r="IY485" s="108"/>
      <c r="IZ485" s="108"/>
      <c r="JA485" s="108"/>
      <c r="JB485" s="108"/>
      <c r="JC485" s="108"/>
      <c r="JD485" s="108"/>
      <c r="JE485" s="108"/>
      <c r="JF485" s="108"/>
      <c r="JG485" s="108"/>
      <c r="JH485" s="108"/>
      <c r="JI485" s="108"/>
      <c r="JJ485" s="108"/>
      <c r="JK485" s="108"/>
      <c r="JL485" s="108"/>
      <c r="JM485" s="108"/>
      <c r="JN485" s="108"/>
      <c r="JO485" s="108"/>
      <c r="JP485" s="108"/>
      <c r="JQ485" s="108"/>
      <c r="JR485" s="108"/>
      <c r="JS485" s="108"/>
      <c r="JT485" s="108"/>
      <c r="JU485" s="108"/>
      <c r="JV485" s="108"/>
      <c r="JW485" s="108"/>
      <c r="JX485" s="108"/>
      <c r="JY485" s="108"/>
      <c r="JZ485" s="108"/>
      <c r="KA485" s="108"/>
      <c r="KB485" s="108"/>
      <c r="KC485" s="108"/>
      <c r="KD485" s="108"/>
      <c r="KE485" s="108"/>
      <c r="KF485" s="108"/>
      <c r="KG485" s="108"/>
      <c r="KH485" s="108"/>
      <c r="KI485" s="108"/>
      <c r="KJ485" s="108"/>
      <c r="KK485" s="108"/>
      <c r="KL485" s="108"/>
      <c r="KM485" s="108"/>
      <c r="KN485" s="108"/>
      <c r="KO485" s="108"/>
      <c r="KP485" s="108"/>
      <c r="KQ485" s="108"/>
      <c r="KR485" s="108"/>
      <c r="KS485" s="108"/>
      <c r="KT485" s="108"/>
      <c r="KU485" s="108"/>
      <c r="KV485" s="108"/>
      <c r="KW485" s="108"/>
      <c r="KX485" s="108"/>
      <c r="KY485" s="108"/>
      <c r="KZ485" s="108"/>
      <c r="LA485" s="108"/>
      <c r="LB485" s="108"/>
      <c r="LC485" s="108"/>
      <c r="LD485" s="108"/>
      <c r="LE485" s="108"/>
      <c r="LF485" s="108"/>
      <c r="LG485" s="108"/>
      <c r="LH485" s="108"/>
      <c r="LI485" s="108"/>
      <c r="LJ485" s="108"/>
      <c r="LK485" s="108"/>
      <c r="LL485" s="108"/>
      <c r="LM485" s="108"/>
      <c r="LN485" s="108"/>
      <c r="LO485" s="108"/>
      <c r="LP485" s="108"/>
      <c r="LQ485" s="108"/>
      <c r="LR485" s="108"/>
      <c r="LS485" s="108"/>
      <c r="LT485" s="108"/>
      <c r="LU485" s="108"/>
      <c r="LV485" s="108"/>
      <c r="LW485" s="108"/>
      <c r="LX485" s="108"/>
      <c r="LY485" s="108"/>
      <c r="LZ485" s="108"/>
      <c r="MA485" s="108"/>
      <c r="MB485" s="108"/>
      <c r="MC485" s="108"/>
      <c r="MD485" s="108"/>
      <c r="ME485" s="108"/>
      <c r="MF485" s="108"/>
      <c r="MG485" s="108"/>
      <c r="MH485" s="108"/>
      <c r="MI485" s="108"/>
      <c r="MJ485" s="108"/>
      <c r="MK485" s="108"/>
      <c r="ML485" s="108"/>
      <c r="MM485" s="108"/>
      <c r="MN485" s="108"/>
      <c r="MO485" s="108"/>
      <c r="MP485" s="108"/>
      <c r="MQ485" s="108"/>
      <c r="MR485" s="108"/>
      <c r="MS485" s="108"/>
      <c r="MT485" s="108"/>
      <c r="MU485" s="108"/>
      <c r="MV485" s="108"/>
      <c r="MW485" s="108"/>
      <c r="MX485" s="108"/>
      <c r="MY485" s="108"/>
      <c r="MZ485" s="108"/>
      <c r="NA485" s="108"/>
      <c r="NB485" s="108"/>
      <c r="NC485" s="108"/>
      <c r="ND485" s="108"/>
      <c r="NE485" s="108"/>
      <c r="NF485" s="108"/>
      <c r="NG485" s="108"/>
      <c r="NH485" s="108"/>
      <c r="NI485" s="108"/>
      <c r="NJ485" s="108"/>
      <c r="NK485" s="108"/>
      <c r="NL485" s="108"/>
      <c r="NM485" s="108"/>
      <c r="NN485" s="108"/>
      <c r="NO485" s="108"/>
      <c r="NP485" s="108"/>
      <c r="NQ485" s="108"/>
      <c r="NR485" s="108"/>
      <c r="NS485" s="108"/>
      <c r="NT485" s="108"/>
      <c r="NU485" s="108"/>
    </row>
    <row r="486" spans="1:385" s="176" customFormat="1" ht="15.65" hidden="1" customHeight="1" outlineLevel="1">
      <c r="A486" s="372"/>
      <c r="B486" s="184">
        <v>37.700000000000003</v>
      </c>
      <c r="C486" s="185" t="s">
        <v>335</v>
      </c>
      <c r="D486" s="193" t="s">
        <v>799</v>
      </c>
      <c r="E486" s="194"/>
      <c r="F486" s="186" t="s">
        <v>333</v>
      </c>
      <c r="G486" s="182"/>
      <c r="H486" s="171"/>
      <c r="I486" s="187"/>
      <c r="J486" s="187"/>
      <c r="K486" s="192" t="s">
        <v>161</v>
      </c>
      <c r="L486" s="192">
        <v>2</v>
      </c>
      <c r="M486" s="267"/>
      <c r="N486" s="267">
        <f t="shared" si="87"/>
        <v>0</v>
      </c>
      <c r="O486" s="267">
        <f t="shared" si="85"/>
        <v>0</v>
      </c>
      <c r="P486" s="267">
        <f t="shared" si="78"/>
        <v>0</v>
      </c>
      <c r="Q486" s="174"/>
      <c r="R486" s="174"/>
      <c r="S486" s="180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08"/>
      <c r="AD486" s="108"/>
      <c r="AE486" s="108"/>
      <c r="AF486" s="108"/>
      <c r="AG486" s="108"/>
      <c r="AH486" s="108"/>
      <c r="AI486" s="108"/>
      <c r="AJ486" s="108"/>
      <c r="AK486" s="108"/>
      <c r="AL486" s="108"/>
      <c r="AM486" s="108"/>
      <c r="AN486" s="108"/>
      <c r="AO486" s="108"/>
      <c r="AP486" s="108"/>
      <c r="AQ486" s="108"/>
      <c r="AR486" s="108"/>
      <c r="AS486" s="108"/>
      <c r="AT486" s="108"/>
      <c r="AU486" s="108"/>
      <c r="AV486" s="108"/>
      <c r="AW486" s="108"/>
      <c r="AX486" s="108"/>
      <c r="AY486" s="108"/>
      <c r="AZ486" s="108"/>
      <c r="BA486" s="108"/>
      <c r="BB486" s="108"/>
      <c r="BC486" s="108"/>
      <c r="BD486" s="108"/>
      <c r="BE486" s="108"/>
      <c r="BF486" s="108"/>
      <c r="BG486" s="108"/>
      <c r="BH486" s="108"/>
      <c r="BI486" s="108"/>
      <c r="BJ486" s="108"/>
      <c r="BK486" s="108"/>
      <c r="BL486" s="108"/>
      <c r="BM486" s="108"/>
      <c r="BN486" s="108"/>
      <c r="BO486" s="108"/>
      <c r="BP486" s="108"/>
      <c r="BQ486" s="108"/>
      <c r="BR486" s="108"/>
      <c r="BS486" s="108"/>
      <c r="BT486" s="108"/>
      <c r="BU486" s="108"/>
      <c r="BV486" s="108"/>
      <c r="BW486" s="108"/>
      <c r="BX486" s="108"/>
      <c r="BY486" s="108"/>
      <c r="BZ486" s="108"/>
      <c r="CA486" s="108"/>
      <c r="CB486" s="108"/>
      <c r="CC486" s="108"/>
      <c r="CD486" s="108"/>
      <c r="CE486" s="108"/>
      <c r="CF486" s="108"/>
      <c r="CG486" s="108"/>
      <c r="CH486" s="108"/>
      <c r="CI486" s="108"/>
      <c r="CJ486" s="108"/>
      <c r="CK486" s="108"/>
      <c r="CL486" s="108"/>
      <c r="CM486" s="108"/>
      <c r="CN486" s="108"/>
      <c r="CO486" s="108"/>
      <c r="CP486" s="108"/>
      <c r="CQ486" s="108"/>
      <c r="CR486" s="108"/>
      <c r="CS486" s="108"/>
      <c r="CT486" s="108"/>
      <c r="CU486" s="108"/>
      <c r="CV486" s="108"/>
      <c r="CW486" s="108"/>
      <c r="CX486" s="108"/>
      <c r="CY486" s="108"/>
      <c r="CZ486" s="108"/>
      <c r="DA486" s="108"/>
      <c r="DB486" s="108"/>
      <c r="DC486" s="108"/>
      <c r="DD486" s="108"/>
      <c r="DE486" s="108"/>
      <c r="DF486" s="108"/>
      <c r="DG486" s="108"/>
      <c r="DH486" s="108"/>
      <c r="DI486" s="108"/>
      <c r="DJ486" s="108"/>
      <c r="DK486" s="108"/>
      <c r="DL486" s="108"/>
      <c r="DM486" s="108"/>
      <c r="DN486" s="108"/>
      <c r="DO486" s="108"/>
      <c r="DP486" s="108"/>
      <c r="DQ486" s="108"/>
      <c r="DR486" s="108"/>
      <c r="DS486" s="108"/>
      <c r="DT486" s="108"/>
      <c r="DU486" s="108"/>
      <c r="DV486" s="108"/>
      <c r="DW486" s="108"/>
      <c r="DX486" s="108"/>
      <c r="DY486" s="108"/>
      <c r="DZ486" s="108"/>
      <c r="EA486" s="108"/>
      <c r="EB486" s="108"/>
      <c r="EC486" s="108"/>
      <c r="ED486" s="108"/>
      <c r="EE486" s="108"/>
      <c r="EF486" s="108"/>
      <c r="EG486" s="108"/>
      <c r="EH486" s="108"/>
      <c r="EI486" s="108"/>
      <c r="EJ486" s="108"/>
      <c r="EK486" s="108"/>
      <c r="EL486" s="108"/>
      <c r="EM486" s="108"/>
      <c r="EN486" s="108"/>
      <c r="EO486" s="108"/>
      <c r="EP486" s="108"/>
      <c r="EQ486" s="108"/>
      <c r="ER486" s="108"/>
      <c r="ES486" s="108"/>
      <c r="ET486" s="108"/>
      <c r="EU486" s="108"/>
      <c r="EV486" s="108"/>
      <c r="EW486" s="108"/>
      <c r="EX486" s="108"/>
      <c r="EY486" s="108"/>
      <c r="EZ486" s="108"/>
      <c r="FA486" s="108"/>
      <c r="FB486" s="108"/>
      <c r="FC486" s="108"/>
      <c r="FD486" s="108"/>
      <c r="FE486" s="108"/>
      <c r="FF486" s="108"/>
      <c r="FG486" s="108"/>
      <c r="FH486" s="108"/>
      <c r="FI486" s="108"/>
      <c r="FJ486" s="108"/>
      <c r="FK486" s="108"/>
      <c r="FL486" s="108"/>
      <c r="FM486" s="108"/>
      <c r="FN486" s="108"/>
      <c r="FO486" s="108"/>
      <c r="FP486" s="108"/>
      <c r="FQ486" s="108"/>
      <c r="FR486" s="108"/>
      <c r="FS486" s="108"/>
      <c r="FT486" s="108"/>
      <c r="FU486" s="108"/>
      <c r="FV486" s="108"/>
      <c r="FW486" s="108"/>
      <c r="FX486" s="108"/>
      <c r="FY486" s="108"/>
      <c r="FZ486" s="108"/>
      <c r="GA486" s="108"/>
      <c r="GB486" s="108"/>
      <c r="GC486" s="108"/>
      <c r="GD486" s="108"/>
      <c r="GE486" s="108"/>
      <c r="GF486" s="108"/>
      <c r="GG486" s="108"/>
      <c r="GH486" s="108"/>
      <c r="GI486" s="108"/>
      <c r="GJ486" s="108"/>
      <c r="GK486" s="108"/>
      <c r="GL486" s="108"/>
      <c r="GM486" s="108"/>
      <c r="GN486" s="108"/>
      <c r="GO486" s="108"/>
      <c r="GP486" s="108"/>
      <c r="GQ486" s="108"/>
      <c r="GR486" s="108"/>
      <c r="GS486" s="108"/>
      <c r="GT486" s="108"/>
      <c r="GU486" s="108"/>
      <c r="GV486" s="108"/>
      <c r="GW486" s="108"/>
      <c r="GX486" s="108"/>
      <c r="GY486" s="108"/>
      <c r="GZ486" s="108"/>
      <c r="HA486" s="108"/>
      <c r="HB486" s="108"/>
      <c r="HC486" s="108"/>
      <c r="HD486" s="108"/>
      <c r="HE486" s="108"/>
      <c r="HF486" s="108"/>
      <c r="HG486" s="108"/>
      <c r="HH486" s="108"/>
      <c r="HI486" s="108"/>
      <c r="HJ486" s="108"/>
      <c r="HK486" s="108"/>
      <c r="HL486" s="108"/>
      <c r="HM486" s="108"/>
      <c r="HN486" s="108"/>
      <c r="HO486" s="108"/>
      <c r="HP486" s="108"/>
      <c r="HQ486" s="108"/>
      <c r="HR486" s="108"/>
      <c r="HS486" s="108"/>
      <c r="HT486" s="108"/>
      <c r="HU486" s="108"/>
      <c r="HV486" s="108"/>
      <c r="HW486" s="108"/>
      <c r="HX486" s="108"/>
      <c r="HY486" s="108"/>
      <c r="HZ486" s="108"/>
      <c r="IA486" s="108"/>
      <c r="IB486" s="108"/>
      <c r="IC486" s="108"/>
      <c r="ID486" s="108"/>
      <c r="IE486" s="108"/>
      <c r="IF486" s="108"/>
      <c r="IG486" s="108"/>
      <c r="IH486" s="108"/>
      <c r="II486" s="108"/>
      <c r="IJ486" s="108"/>
      <c r="IK486" s="108"/>
      <c r="IL486" s="108"/>
      <c r="IM486" s="108"/>
      <c r="IN486" s="108"/>
      <c r="IO486" s="108"/>
      <c r="IP486" s="108"/>
      <c r="IQ486" s="108"/>
      <c r="IR486" s="108"/>
      <c r="IS486" s="108"/>
      <c r="IT486" s="108"/>
      <c r="IU486" s="108"/>
      <c r="IV486" s="108"/>
      <c r="IW486" s="108"/>
      <c r="IX486" s="108"/>
      <c r="IY486" s="108"/>
      <c r="IZ486" s="108"/>
      <c r="JA486" s="108"/>
      <c r="JB486" s="108"/>
      <c r="JC486" s="108"/>
      <c r="JD486" s="108"/>
      <c r="JE486" s="108"/>
      <c r="JF486" s="108"/>
      <c r="JG486" s="108"/>
      <c r="JH486" s="108"/>
      <c r="JI486" s="108"/>
      <c r="JJ486" s="108"/>
      <c r="JK486" s="108"/>
      <c r="JL486" s="108"/>
      <c r="JM486" s="108"/>
      <c r="JN486" s="108"/>
      <c r="JO486" s="108"/>
      <c r="JP486" s="108"/>
      <c r="JQ486" s="108"/>
      <c r="JR486" s="108"/>
      <c r="JS486" s="108"/>
      <c r="JT486" s="108"/>
      <c r="JU486" s="108"/>
      <c r="JV486" s="108"/>
      <c r="JW486" s="108"/>
      <c r="JX486" s="108"/>
      <c r="JY486" s="108"/>
      <c r="JZ486" s="108"/>
      <c r="KA486" s="108"/>
      <c r="KB486" s="108"/>
      <c r="KC486" s="108"/>
      <c r="KD486" s="108"/>
      <c r="KE486" s="108"/>
      <c r="KF486" s="108"/>
      <c r="KG486" s="108"/>
      <c r="KH486" s="108"/>
      <c r="KI486" s="108"/>
      <c r="KJ486" s="108"/>
      <c r="KK486" s="108"/>
      <c r="KL486" s="108"/>
      <c r="KM486" s="108"/>
      <c r="KN486" s="108"/>
      <c r="KO486" s="108"/>
      <c r="KP486" s="108"/>
      <c r="KQ486" s="108"/>
      <c r="KR486" s="108"/>
      <c r="KS486" s="108"/>
      <c r="KT486" s="108"/>
      <c r="KU486" s="108"/>
      <c r="KV486" s="108"/>
      <c r="KW486" s="108"/>
      <c r="KX486" s="108"/>
      <c r="KY486" s="108"/>
      <c r="KZ486" s="108"/>
      <c r="LA486" s="108"/>
      <c r="LB486" s="108"/>
      <c r="LC486" s="108"/>
      <c r="LD486" s="108"/>
      <c r="LE486" s="108"/>
      <c r="LF486" s="108"/>
      <c r="LG486" s="108"/>
      <c r="LH486" s="108"/>
      <c r="LI486" s="108"/>
      <c r="LJ486" s="108"/>
      <c r="LK486" s="108"/>
      <c r="LL486" s="108"/>
      <c r="LM486" s="108"/>
      <c r="LN486" s="108"/>
      <c r="LO486" s="108"/>
      <c r="LP486" s="108"/>
      <c r="LQ486" s="108"/>
      <c r="LR486" s="108"/>
      <c r="LS486" s="108"/>
      <c r="LT486" s="108"/>
      <c r="LU486" s="108"/>
      <c r="LV486" s="108"/>
      <c r="LW486" s="108"/>
      <c r="LX486" s="108"/>
      <c r="LY486" s="108"/>
      <c r="LZ486" s="108"/>
      <c r="MA486" s="108"/>
      <c r="MB486" s="108"/>
      <c r="MC486" s="108"/>
      <c r="MD486" s="108"/>
      <c r="ME486" s="108"/>
      <c r="MF486" s="108"/>
      <c r="MG486" s="108"/>
      <c r="MH486" s="108"/>
      <c r="MI486" s="108"/>
      <c r="MJ486" s="108"/>
      <c r="MK486" s="108"/>
      <c r="ML486" s="108"/>
      <c r="MM486" s="108"/>
      <c r="MN486" s="108"/>
      <c r="MO486" s="108"/>
      <c r="MP486" s="108"/>
      <c r="MQ486" s="108"/>
      <c r="MR486" s="108"/>
      <c r="MS486" s="108"/>
      <c r="MT486" s="108"/>
      <c r="MU486" s="108"/>
      <c r="MV486" s="108"/>
      <c r="MW486" s="108"/>
      <c r="MX486" s="108"/>
      <c r="MY486" s="108"/>
      <c r="MZ486" s="108"/>
      <c r="NA486" s="108"/>
      <c r="NB486" s="108"/>
      <c r="NC486" s="108"/>
      <c r="ND486" s="108"/>
      <c r="NE486" s="108"/>
      <c r="NF486" s="108"/>
      <c r="NG486" s="108"/>
      <c r="NH486" s="108"/>
      <c r="NI486" s="108"/>
      <c r="NJ486" s="108"/>
      <c r="NK486" s="108"/>
      <c r="NL486" s="108"/>
      <c r="NM486" s="108"/>
      <c r="NN486" s="108"/>
      <c r="NO486" s="108"/>
      <c r="NP486" s="108"/>
      <c r="NQ486" s="108"/>
      <c r="NR486" s="108"/>
      <c r="NS486" s="108"/>
      <c r="NT486" s="108"/>
      <c r="NU486" s="108"/>
    </row>
    <row r="487" spans="1:385" s="320" customFormat="1" ht="15.65" hidden="1" customHeight="1">
      <c r="A487" s="372"/>
      <c r="B487" s="318"/>
      <c r="C487" s="315" t="s">
        <v>937</v>
      </c>
      <c r="D487" s="315"/>
      <c r="E487" s="317"/>
      <c r="F487" s="317"/>
      <c r="G487" s="251"/>
      <c r="H487" s="252"/>
      <c r="I487" s="252"/>
      <c r="J487" s="252"/>
      <c r="K487" s="317"/>
      <c r="L487" s="317"/>
      <c r="M487" s="319"/>
      <c r="N487" s="319"/>
      <c r="O487" s="319"/>
      <c r="P487" s="319"/>
      <c r="Q487" s="253"/>
      <c r="R487" s="253"/>
      <c r="S487" s="254"/>
      <c r="T487" s="241"/>
      <c r="U487" s="241"/>
      <c r="V487" s="241"/>
      <c r="W487" s="241"/>
      <c r="X487" s="241"/>
      <c r="Y487" s="241"/>
      <c r="Z487" s="241"/>
      <c r="AA487" s="241"/>
      <c r="AB487" s="241"/>
      <c r="AC487" s="241"/>
      <c r="AD487" s="241"/>
      <c r="AE487" s="241"/>
      <c r="AF487" s="241"/>
      <c r="AG487" s="241"/>
      <c r="AH487" s="241"/>
      <c r="AI487" s="241"/>
      <c r="AJ487" s="241"/>
      <c r="AK487" s="241"/>
      <c r="AL487" s="241"/>
      <c r="AM487" s="241"/>
      <c r="AN487" s="241"/>
      <c r="AO487" s="241"/>
      <c r="AP487" s="241"/>
      <c r="AQ487" s="241"/>
      <c r="AR487" s="241"/>
      <c r="AS487" s="241"/>
      <c r="AT487" s="241"/>
      <c r="AU487" s="241"/>
      <c r="AV487" s="241"/>
      <c r="AW487" s="241"/>
      <c r="AX487" s="241"/>
      <c r="AY487" s="241"/>
      <c r="AZ487" s="241"/>
      <c r="BA487" s="241"/>
      <c r="BB487" s="241"/>
      <c r="BC487" s="241"/>
      <c r="BD487" s="241"/>
      <c r="BE487" s="241"/>
      <c r="BF487" s="241"/>
      <c r="BG487" s="241"/>
      <c r="BH487" s="241"/>
      <c r="BI487" s="241"/>
      <c r="BJ487" s="241"/>
      <c r="BK487" s="241"/>
      <c r="BL487" s="241"/>
      <c r="BM487" s="241"/>
      <c r="BN487" s="241"/>
      <c r="BO487" s="241"/>
      <c r="BP487" s="241"/>
      <c r="BQ487" s="241"/>
      <c r="BR487" s="241"/>
      <c r="BS487" s="241"/>
      <c r="BT487" s="241"/>
      <c r="BU487" s="241"/>
      <c r="BV487" s="241"/>
      <c r="BW487" s="241"/>
      <c r="BX487" s="241"/>
      <c r="BY487" s="241"/>
      <c r="BZ487" s="241"/>
      <c r="CA487" s="241"/>
      <c r="CB487" s="241"/>
      <c r="CC487" s="241"/>
      <c r="CD487" s="241"/>
      <c r="CE487" s="241"/>
      <c r="CF487" s="241"/>
      <c r="CG487" s="241"/>
      <c r="CH487" s="241"/>
      <c r="CI487" s="241"/>
      <c r="CJ487" s="241"/>
      <c r="CK487" s="241"/>
      <c r="CL487" s="241"/>
      <c r="CM487" s="241"/>
      <c r="CN487" s="241"/>
      <c r="CO487" s="241"/>
      <c r="CP487" s="241"/>
      <c r="CQ487" s="241"/>
      <c r="CR487" s="241"/>
      <c r="CS487" s="241"/>
      <c r="CT487" s="241"/>
      <c r="CU487" s="241"/>
      <c r="CV487" s="241"/>
      <c r="CW487" s="241"/>
      <c r="CX487" s="241"/>
      <c r="CY487" s="241"/>
      <c r="CZ487" s="241"/>
      <c r="DA487" s="241"/>
      <c r="DB487" s="241"/>
      <c r="DC487" s="241"/>
      <c r="DD487" s="241"/>
      <c r="DE487" s="241"/>
      <c r="DF487" s="241"/>
      <c r="DG487" s="241"/>
      <c r="DH487" s="241"/>
      <c r="DI487" s="241"/>
      <c r="DJ487" s="241"/>
      <c r="DK487" s="241"/>
      <c r="DL487" s="241"/>
      <c r="DM487" s="241"/>
      <c r="DN487" s="241"/>
      <c r="DO487" s="241"/>
      <c r="DP487" s="241"/>
      <c r="DQ487" s="241"/>
      <c r="DR487" s="241"/>
      <c r="DS487" s="241"/>
      <c r="DT487" s="241"/>
      <c r="DU487" s="241"/>
      <c r="DV487" s="241"/>
      <c r="DW487" s="241"/>
      <c r="DX487" s="241"/>
      <c r="DY487" s="241"/>
      <c r="DZ487" s="241"/>
      <c r="EA487" s="241"/>
      <c r="EB487" s="241"/>
      <c r="EC487" s="241"/>
      <c r="ED487" s="241"/>
      <c r="EE487" s="241"/>
      <c r="EF487" s="241"/>
      <c r="EG487" s="241"/>
      <c r="EH487" s="241"/>
      <c r="EI487" s="241"/>
      <c r="EJ487" s="241"/>
      <c r="EK487" s="241"/>
      <c r="EL487" s="241"/>
      <c r="EM487" s="241"/>
      <c r="EN487" s="241"/>
      <c r="EO487" s="241"/>
      <c r="EP487" s="241"/>
      <c r="EQ487" s="241"/>
      <c r="ER487" s="241"/>
      <c r="ES487" s="241"/>
      <c r="ET487" s="241"/>
      <c r="EU487" s="241"/>
      <c r="EV487" s="241"/>
      <c r="EW487" s="241"/>
      <c r="EX487" s="241"/>
      <c r="EY487" s="241"/>
      <c r="EZ487" s="241"/>
      <c r="FA487" s="241"/>
      <c r="FB487" s="241"/>
      <c r="FC487" s="241"/>
      <c r="FD487" s="241"/>
      <c r="FE487" s="241"/>
      <c r="FF487" s="241"/>
      <c r="FG487" s="241"/>
      <c r="FH487" s="241"/>
      <c r="FI487" s="241"/>
      <c r="FJ487" s="241"/>
      <c r="FK487" s="241"/>
      <c r="FL487" s="241"/>
      <c r="FM487" s="241"/>
      <c r="FN487" s="241"/>
      <c r="FO487" s="241"/>
      <c r="FP487" s="241"/>
      <c r="FQ487" s="241"/>
      <c r="FR487" s="241"/>
      <c r="FS487" s="241"/>
      <c r="FT487" s="241"/>
      <c r="FU487" s="241"/>
      <c r="FV487" s="241"/>
      <c r="FW487" s="241"/>
      <c r="FX487" s="241"/>
      <c r="FY487" s="241"/>
      <c r="FZ487" s="241"/>
      <c r="GA487" s="241"/>
      <c r="GB487" s="241"/>
      <c r="GC487" s="241"/>
      <c r="GD487" s="241"/>
      <c r="GE487" s="241"/>
      <c r="GF487" s="241"/>
      <c r="GG487" s="241"/>
      <c r="GH487" s="241"/>
      <c r="GI487" s="241"/>
      <c r="GJ487" s="241"/>
      <c r="GK487" s="241"/>
      <c r="GL487" s="241"/>
      <c r="GM487" s="241"/>
      <c r="GN487" s="241"/>
      <c r="GO487" s="241"/>
      <c r="GP487" s="241"/>
      <c r="GQ487" s="241"/>
      <c r="GR487" s="241"/>
      <c r="GS487" s="241"/>
      <c r="GT487" s="241"/>
      <c r="GU487" s="241"/>
      <c r="GV487" s="241"/>
      <c r="GW487" s="241"/>
      <c r="GX487" s="241"/>
      <c r="GY487" s="241"/>
      <c r="GZ487" s="241"/>
      <c r="HA487" s="241"/>
      <c r="HB487" s="241"/>
      <c r="HC487" s="241"/>
      <c r="HD487" s="241"/>
      <c r="HE487" s="241"/>
      <c r="HF487" s="241"/>
      <c r="HG487" s="241"/>
      <c r="HH487" s="241"/>
      <c r="HI487" s="241"/>
      <c r="HJ487" s="241"/>
      <c r="HK487" s="241"/>
      <c r="HL487" s="241"/>
      <c r="HM487" s="241"/>
      <c r="HN487" s="241"/>
      <c r="HO487" s="241"/>
      <c r="HP487" s="241"/>
      <c r="HQ487" s="241"/>
      <c r="HR487" s="241"/>
      <c r="HS487" s="241"/>
      <c r="HT487" s="241"/>
      <c r="HU487" s="241"/>
      <c r="HV487" s="241"/>
      <c r="HW487" s="241"/>
      <c r="HX487" s="241"/>
      <c r="HY487" s="241"/>
      <c r="HZ487" s="241"/>
      <c r="IA487" s="241"/>
      <c r="IB487" s="241"/>
      <c r="IC487" s="241"/>
      <c r="ID487" s="241"/>
      <c r="IE487" s="241"/>
      <c r="IF487" s="241"/>
      <c r="IG487" s="241"/>
      <c r="IH487" s="241"/>
      <c r="II487" s="241"/>
      <c r="IJ487" s="241"/>
      <c r="IK487" s="241"/>
      <c r="IL487" s="241"/>
      <c r="IM487" s="241"/>
      <c r="IN487" s="241"/>
      <c r="IO487" s="241"/>
      <c r="IP487" s="241"/>
      <c r="IQ487" s="241"/>
      <c r="IR487" s="241"/>
      <c r="IS487" s="241"/>
      <c r="IT487" s="241"/>
      <c r="IU487" s="241"/>
      <c r="IV487" s="241"/>
      <c r="IW487" s="241"/>
      <c r="IX487" s="241"/>
      <c r="IY487" s="241"/>
      <c r="IZ487" s="241"/>
      <c r="JA487" s="241"/>
      <c r="JB487" s="241"/>
      <c r="JC487" s="241"/>
      <c r="JD487" s="241"/>
      <c r="JE487" s="241"/>
      <c r="JF487" s="241"/>
      <c r="JG487" s="241"/>
      <c r="JH487" s="241"/>
      <c r="JI487" s="241"/>
      <c r="JJ487" s="241"/>
      <c r="JK487" s="241"/>
      <c r="JL487" s="241"/>
      <c r="JM487" s="241"/>
      <c r="JN487" s="241"/>
      <c r="JO487" s="241"/>
      <c r="JP487" s="241"/>
      <c r="JQ487" s="241"/>
      <c r="JR487" s="241"/>
      <c r="JS487" s="241"/>
      <c r="JT487" s="241"/>
      <c r="JU487" s="241"/>
      <c r="JV487" s="241"/>
      <c r="JW487" s="241"/>
      <c r="JX487" s="241"/>
      <c r="JY487" s="241"/>
      <c r="JZ487" s="241"/>
      <c r="KA487" s="241"/>
      <c r="KB487" s="241"/>
      <c r="KC487" s="241"/>
      <c r="KD487" s="241"/>
      <c r="KE487" s="241"/>
      <c r="KF487" s="241"/>
      <c r="KG487" s="241"/>
      <c r="KH487" s="241"/>
      <c r="KI487" s="241"/>
      <c r="KJ487" s="241"/>
      <c r="KK487" s="241"/>
      <c r="KL487" s="241"/>
      <c r="KM487" s="241"/>
      <c r="KN487" s="241"/>
      <c r="KO487" s="241"/>
      <c r="KP487" s="241"/>
      <c r="KQ487" s="241"/>
      <c r="KR487" s="241"/>
      <c r="KS487" s="241"/>
      <c r="KT487" s="241"/>
      <c r="KU487" s="241"/>
      <c r="KV487" s="241"/>
      <c r="KW487" s="241"/>
      <c r="KX487" s="241"/>
      <c r="KY487" s="241"/>
      <c r="KZ487" s="241"/>
      <c r="LA487" s="241"/>
      <c r="LB487" s="241"/>
      <c r="LC487" s="241"/>
      <c r="LD487" s="241"/>
      <c r="LE487" s="241"/>
      <c r="LF487" s="241"/>
      <c r="LG487" s="241"/>
      <c r="LH487" s="241"/>
      <c r="LI487" s="241"/>
      <c r="LJ487" s="241"/>
      <c r="LK487" s="241"/>
      <c r="LL487" s="241"/>
      <c r="LM487" s="241"/>
      <c r="LN487" s="241"/>
      <c r="LO487" s="241"/>
      <c r="LP487" s="241"/>
      <c r="LQ487" s="241"/>
      <c r="LR487" s="241"/>
      <c r="LS487" s="241"/>
      <c r="LT487" s="241"/>
      <c r="LU487" s="241"/>
      <c r="LV487" s="241"/>
      <c r="LW487" s="241"/>
      <c r="LX487" s="241"/>
      <c r="LY487" s="241"/>
      <c r="LZ487" s="241"/>
      <c r="MA487" s="241"/>
      <c r="MB487" s="241"/>
      <c r="MC487" s="241"/>
      <c r="MD487" s="241"/>
      <c r="ME487" s="241"/>
      <c r="MF487" s="241"/>
      <c r="MG487" s="241"/>
      <c r="MH487" s="241"/>
      <c r="MI487" s="241"/>
      <c r="MJ487" s="241"/>
      <c r="MK487" s="241"/>
      <c r="ML487" s="241"/>
      <c r="MM487" s="241"/>
      <c r="MN487" s="241"/>
      <c r="MO487" s="241"/>
      <c r="MP487" s="241"/>
      <c r="MQ487" s="241"/>
      <c r="MR487" s="241"/>
      <c r="MS487" s="241"/>
      <c r="MT487" s="241"/>
      <c r="MU487" s="241"/>
      <c r="MV487" s="241"/>
      <c r="MW487" s="241"/>
      <c r="MX487" s="241"/>
      <c r="MY487" s="241"/>
      <c r="MZ487" s="241"/>
      <c r="NA487" s="241"/>
      <c r="NB487" s="241"/>
      <c r="NC487" s="241"/>
      <c r="ND487" s="241"/>
      <c r="NE487" s="241"/>
      <c r="NF487" s="241"/>
      <c r="NG487" s="241"/>
      <c r="NH487" s="241"/>
      <c r="NI487" s="241"/>
      <c r="NJ487" s="241"/>
      <c r="NK487" s="241"/>
      <c r="NL487" s="241"/>
      <c r="NM487" s="241"/>
      <c r="NN487" s="241"/>
      <c r="NO487" s="241"/>
      <c r="NP487" s="241"/>
      <c r="NQ487" s="241"/>
      <c r="NR487" s="241"/>
      <c r="NS487" s="241"/>
      <c r="NT487" s="241"/>
      <c r="NU487" s="241"/>
    </row>
    <row r="488" spans="1:385" s="176" customFormat="1" ht="15.65" customHeight="1" outlineLevel="1">
      <c r="A488" s="372"/>
      <c r="B488" s="290"/>
      <c r="C488" s="193" t="s">
        <v>251</v>
      </c>
      <c r="D488" s="194" t="s">
        <v>801</v>
      </c>
      <c r="E488" s="194" t="s">
        <v>252</v>
      </c>
      <c r="F488" s="194" t="s">
        <v>295</v>
      </c>
      <c r="G488" s="183"/>
      <c r="H488" s="177"/>
      <c r="I488" s="195"/>
      <c r="J488" s="195"/>
      <c r="K488" s="192" t="s">
        <v>57</v>
      </c>
      <c r="L488" s="192">
        <v>2</v>
      </c>
      <c r="M488" s="267"/>
      <c r="N488" s="267"/>
      <c r="O488" s="267"/>
      <c r="P488" s="267"/>
      <c r="Q488" s="179"/>
      <c r="R488" s="179"/>
      <c r="S488" s="125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08"/>
      <c r="AD488" s="108"/>
      <c r="AE488" s="108"/>
      <c r="AF488" s="108"/>
      <c r="AG488" s="108"/>
      <c r="AH488" s="108"/>
      <c r="AI488" s="108"/>
      <c r="AJ488" s="108"/>
      <c r="AK488" s="108"/>
      <c r="AL488" s="108"/>
      <c r="AM488" s="108"/>
      <c r="AN488" s="108"/>
      <c r="AO488" s="108"/>
      <c r="AP488" s="108"/>
      <c r="AQ488" s="108"/>
      <c r="AR488" s="108"/>
      <c r="AS488" s="108"/>
      <c r="AT488" s="108"/>
      <c r="AU488" s="108"/>
      <c r="AV488" s="108"/>
      <c r="AW488" s="108"/>
      <c r="AX488" s="108"/>
      <c r="AY488" s="108"/>
      <c r="AZ488" s="108"/>
      <c r="BA488" s="108"/>
      <c r="BB488" s="108"/>
      <c r="BC488" s="108"/>
      <c r="BD488" s="108"/>
      <c r="BE488" s="108"/>
      <c r="BF488" s="108"/>
      <c r="BG488" s="108"/>
      <c r="BH488" s="108"/>
      <c r="BI488" s="108"/>
      <c r="BJ488" s="108"/>
      <c r="BK488" s="108"/>
      <c r="BL488" s="108"/>
      <c r="BM488" s="108"/>
      <c r="BN488" s="108"/>
      <c r="BO488" s="108"/>
      <c r="BP488" s="108"/>
      <c r="BQ488" s="108"/>
      <c r="BR488" s="108"/>
      <c r="BS488" s="108"/>
      <c r="BT488" s="108"/>
      <c r="BU488" s="108"/>
      <c r="BV488" s="108"/>
      <c r="BW488" s="108"/>
      <c r="BX488" s="108"/>
      <c r="BY488" s="108"/>
      <c r="BZ488" s="108"/>
      <c r="CA488" s="108"/>
      <c r="CB488" s="108"/>
      <c r="CC488" s="108"/>
      <c r="CD488" s="108"/>
      <c r="CE488" s="108"/>
      <c r="CF488" s="108"/>
      <c r="CG488" s="108"/>
      <c r="CH488" s="108"/>
      <c r="CI488" s="108"/>
      <c r="CJ488" s="108"/>
      <c r="CK488" s="108"/>
      <c r="CL488" s="108"/>
      <c r="CM488" s="108"/>
      <c r="CN488" s="108"/>
      <c r="CO488" s="108"/>
      <c r="CP488" s="108"/>
      <c r="CQ488" s="108"/>
      <c r="CR488" s="108"/>
      <c r="CS488" s="108"/>
      <c r="CT488" s="108"/>
      <c r="CU488" s="108"/>
      <c r="CV488" s="108"/>
      <c r="CW488" s="108"/>
      <c r="CX488" s="108"/>
      <c r="CY488" s="108"/>
      <c r="CZ488" s="108"/>
      <c r="DA488" s="108"/>
      <c r="DB488" s="108"/>
      <c r="DC488" s="108"/>
      <c r="DD488" s="108"/>
      <c r="DE488" s="108"/>
      <c r="DF488" s="108"/>
      <c r="DG488" s="108"/>
      <c r="DH488" s="108"/>
      <c r="DI488" s="108"/>
      <c r="DJ488" s="108"/>
      <c r="DK488" s="108"/>
      <c r="DL488" s="108"/>
      <c r="DM488" s="108"/>
      <c r="DN488" s="108"/>
      <c r="DO488" s="108"/>
      <c r="DP488" s="108"/>
      <c r="DQ488" s="108"/>
      <c r="DR488" s="108"/>
      <c r="DS488" s="108"/>
      <c r="DT488" s="108"/>
      <c r="DU488" s="108"/>
      <c r="DV488" s="108"/>
      <c r="DW488" s="108"/>
      <c r="DX488" s="108"/>
      <c r="DY488" s="108"/>
      <c r="DZ488" s="108"/>
      <c r="EA488" s="108"/>
      <c r="EB488" s="108"/>
      <c r="EC488" s="108"/>
      <c r="ED488" s="108"/>
      <c r="EE488" s="108"/>
      <c r="EF488" s="108"/>
      <c r="EG488" s="108"/>
      <c r="EH488" s="108"/>
      <c r="EI488" s="108"/>
      <c r="EJ488" s="108"/>
      <c r="EK488" s="108"/>
      <c r="EL488" s="108"/>
      <c r="EM488" s="108"/>
      <c r="EN488" s="108"/>
      <c r="EO488" s="108"/>
      <c r="EP488" s="108"/>
      <c r="EQ488" s="108"/>
      <c r="ER488" s="108"/>
      <c r="ES488" s="108"/>
      <c r="ET488" s="108"/>
      <c r="EU488" s="108"/>
      <c r="EV488" s="108"/>
      <c r="EW488" s="108"/>
      <c r="EX488" s="108"/>
      <c r="EY488" s="108"/>
      <c r="EZ488" s="108"/>
      <c r="FA488" s="108"/>
      <c r="FB488" s="108"/>
      <c r="FC488" s="108"/>
      <c r="FD488" s="108"/>
      <c r="FE488" s="108"/>
      <c r="FF488" s="108"/>
      <c r="FG488" s="108"/>
      <c r="FH488" s="108"/>
      <c r="FI488" s="108"/>
      <c r="FJ488" s="108"/>
      <c r="FK488" s="108"/>
      <c r="FL488" s="108"/>
      <c r="FM488" s="108"/>
      <c r="FN488" s="108"/>
      <c r="FO488" s="108"/>
      <c r="FP488" s="108"/>
      <c r="FQ488" s="108"/>
      <c r="FR488" s="108"/>
      <c r="FS488" s="108"/>
      <c r="FT488" s="108"/>
      <c r="FU488" s="108"/>
      <c r="FV488" s="108"/>
      <c r="FW488" s="108"/>
      <c r="FX488" s="108"/>
      <c r="FY488" s="108"/>
      <c r="FZ488" s="108"/>
      <c r="GA488" s="108"/>
      <c r="GB488" s="108"/>
      <c r="GC488" s="108"/>
      <c r="GD488" s="108"/>
      <c r="GE488" s="108"/>
      <c r="GF488" s="108"/>
      <c r="GG488" s="108"/>
      <c r="GH488" s="108"/>
      <c r="GI488" s="108"/>
      <c r="GJ488" s="108"/>
      <c r="GK488" s="108"/>
      <c r="GL488" s="108"/>
      <c r="GM488" s="108"/>
      <c r="GN488" s="108"/>
      <c r="GO488" s="108"/>
      <c r="GP488" s="108"/>
      <c r="GQ488" s="108"/>
      <c r="GR488" s="108"/>
      <c r="GS488" s="108"/>
      <c r="GT488" s="108"/>
      <c r="GU488" s="108"/>
      <c r="GV488" s="108"/>
      <c r="GW488" s="108"/>
      <c r="GX488" s="108"/>
      <c r="GY488" s="108"/>
      <c r="GZ488" s="108"/>
      <c r="HA488" s="108"/>
      <c r="HB488" s="108"/>
      <c r="HC488" s="108"/>
      <c r="HD488" s="108"/>
      <c r="HE488" s="108"/>
      <c r="HF488" s="108"/>
      <c r="HG488" s="108"/>
      <c r="HH488" s="108"/>
      <c r="HI488" s="108"/>
      <c r="HJ488" s="108"/>
      <c r="HK488" s="108"/>
      <c r="HL488" s="108"/>
      <c r="HM488" s="108"/>
      <c r="HN488" s="108"/>
      <c r="HO488" s="108"/>
      <c r="HP488" s="108"/>
      <c r="HQ488" s="108"/>
      <c r="HR488" s="108"/>
      <c r="HS488" s="108"/>
      <c r="HT488" s="108"/>
      <c r="HU488" s="108"/>
      <c r="HV488" s="108"/>
      <c r="HW488" s="108"/>
      <c r="HX488" s="108"/>
      <c r="HY488" s="108"/>
      <c r="HZ488" s="108"/>
      <c r="IA488" s="108"/>
      <c r="IB488" s="108"/>
      <c r="IC488" s="108"/>
      <c r="ID488" s="108"/>
      <c r="IE488" s="108"/>
      <c r="IF488" s="108"/>
      <c r="IG488" s="108"/>
      <c r="IH488" s="108"/>
      <c r="II488" s="108"/>
      <c r="IJ488" s="108"/>
      <c r="IK488" s="108"/>
      <c r="IL488" s="108"/>
      <c r="IM488" s="108"/>
      <c r="IN488" s="108"/>
      <c r="IO488" s="108"/>
      <c r="IP488" s="108"/>
      <c r="IQ488" s="108"/>
      <c r="IR488" s="108"/>
      <c r="IS488" s="108"/>
      <c r="IT488" s="108"/>
      <c r="IU488" s="108"/>
      <c r="IV488" s="108"/>
      <c r="IW488" s="108"/>
      <c r="IX488" s="108"/>
      <c r="IY488" s="108"/>
      <c r="IZ488" s="108"/>
      <c r="JA488" s="108"/>
      <c r="JB488" s="108"/>
      <c r="JC488" s="108"/>
      <c r="JD488" s="108"/>
      <c r="JE488" s="108"/>
      <c r="JF488" s="108"/>
      <c r="JG488" s="108"/>
      <c r="JH488" s="108"/>
      <c r="JI488" s="108"/>
      <c r="JJ488" s="108"/>
      <c r="JK488" s="108"/>
      <c r="JL488" s="108"/>
      <c r="JM488" s="108"/>
      <c r="JN488" s="108"/>
      <c r="JO488" s="108"/>
      <c r="JP488" s="108"/>
      <c r="JQ488" s="108"/>
      <c r="JR488" s="108"/>
      <c r="JS488" s="108"/>
      <c r="JT488" s="108"/>
      <c r="JU488" s="108"/>
      <c r="JV488" s="108"/>
      <c r="JW488" s="108"/>
      <c r="JX488" s="108"/>
      <c r="JY488" s="108"/>
      <c r="JZ488" s="108"/>
      <c r="KA488" s="108"/>
      <c r="KB488" s="108"/>
      <c r="KC488" s="108"/>
      <c r="KD488" s="108"/>
      <c r="KE488" s="108"/>
      <c r="KF488" s="108"/>
      <c r="KG488" s="108"/>
      <c r="KH488" s="108"/>
      <c r="KI488" s="108"/>
      <c r="KJ488" s="108"/>
      <c r="KK488" s="108"/>
      <c r="KL488" s="108"/>
      <c r="KM488" s="108"/>
      <c r="KN488" s="108"/>
      <c r="KO488" s="108"/>
      <c r="KP488" s="108"/>
      <c r="KQ488" s="108"/>
      <c r="KR488" s="108"/>
      <c r="KS488" s="108"/>
      <c r="KT488" s="108"/>
      <c r="KU488" s="108"/>
      <c r="KV488" s="108"/>
      <c r="KW488" s="108"/>
      <c r="KX488" s="108"/>
      <c r="KY488" s="108"/>
      <c r="KZ488" s="108"/>
      <c r="LA488" s="108"/>
      <c r="LB488" s="108"/>
      <c r="LC488" s="108"/>
      <c r="LD488" s="108"/>
      <c r="LE488" s="108"/>
      <c r="LF488" s="108"/>
      <c r="LG488" s="108"/>
      <c r="LH488" s="108"/>
      <c r="LI488" s="108"/>
      <c r="LJ488" s="108"/>
      <c r="LK488" s="108"/>
      <c r="LL488" s="108"/>
      <c r="LM488" s="108"/>
      <c r="LN488" s="108"/>
      <c r="LO488" s="108"/>
      <c r="LP488" s="108"/>
      <c r="LQ488" s="108"/>
      <c r="LR488" s="108"/>
      <c r="LS488" s="108"/>
      <c r="LT488" s="108"/>
      <c r="LU488" s="108"/>
      <c r="LV488" s="108"/>
      <c r="LW488" s="108"/>
      <c r="LX488" s="108"/>
      <c r="LY488" s="108"/>
      <c r="LZ488" s="108"/>
      <c r="MA488" s="108"/>
      <c r="MB488" s="108"/>
      <c r="MC488" s="108"/>
      <c r="MD488" s="108"/>
      <c r="ME488" s="108"/>
      <c r="MF488" s="108"/>
      <c r="MG488" s="108"/>
      <c r="MH488" s="108"/>
      <c r="MI488" s="108"/>
      <c r="MJ488" s="108"/>
      <c r="MK488" s="108"/>
      <c r="ML488" s="108"/>
      <c r="MM488" s="108"/>
      <c r="MN488" s="108"/>
      <c r="MO488" s="108"/>
      <c r="MP488" s="108"/>
      <c r="MQ488" s="108"/>
      <c r="MR488" s="108"/>
      <c r="MS488" s="108"/>
      <c r="MT488" s="108"/>
      <c r="MU488" s="108"/>
      <c r="MV488" s="108"/>
      <c r="MW488" s="108"/>
      <c r="MX488" s="108"/>
      <c r="MY488" s="108"/>
      <c r="MZ488" s="108"/>
      <c r="NA488" s="108"/>
      <c r="NB488" s="108"/>
      <c r="NC488" s="108"/>
      <c r="ND488" s="108"/>
      <c r="NE488" s="108"/>
      <c r="NF488" s="108"/>
      <c r="NG488" s="108"/>
      <c r="NH488" s="108"/>
      <c r="NI488" s="108"/>
      <c r="NJ488" s="108"/>
      <c r="NK488" s="108"/>
      <c r="NL488" s="108"/>
      <c r="NM488" s="108"/>
      <c r="NN488" s="108"/>
      <c r="NO488" s="108"/>
      <c r="NP488" s="108"/>
      <c r="NQ488" s="108"/>
      <c r="NR488" s="108"/>
      <c r="NS488" s="108"/>
      <c r="NT488" s="108"/>
      <c r="NU488" s="108"/>
    </row>
    <row r="489" spans="1:385" s="176" customFormat="1" ht="15.65" hidden="1" customHeight="1" outlineLevel="1">
      <c r="A489" s="372"/>
      <c r="B489" s="290"/>
      <c r="C489" s="193" t="s">
        <v>938</v>
      </c>
      <c r="D489" s="193" t="s">
        <v>799</v>
      </c>
      <c r="E489" s="194" t="s">
        <v>946</v>
      </c>
      <c r="F489" s="194" t="s">
        <v>838</v>
      </c>
      <c r="G489" s="183"/>
      <c r="H489" s="177"/>
      <c r="I489" s="195"/>
      <c r="J489" s="195"/>
      <c r="K489" s="192" t="s">
        <v>57</v>
      </c>
      <c r="L489" s="192">
        <v>1</v>
      </c>
      <c r="M489" s="267"/>
      <c r="N489" s="267"/>
      <c r="O489" s="267"/>
      <c r="P489" s="267"/>
      <c r="Q489" s="179"/>
      <c r="R489" s="179"/>
      <c r="S489" s="125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  <c r="AD489" s="108"/>
      <c r="AE489" s="108"/>
      <c r="AF489" s="108"/>
      <c r="AG489" s="108"/>
      <c r="AH489" s="108"/>
      <c r="AI489" s="108"/>
      <c r="AJ489" s="108"/>
      <c r="AK489" s="108"/>
      <c r="AL489" s="108"/>
      <c r="AM489" s="108"/>
      <c r="AN489" s="108"/>
      <c r="AO489" s="108"/>
      <c r="AP489" s="108"/>
      <c r="AQ489" s="108"/>
      <c r="AR489" s="108"/>
      <c r="AS489" s="108"/>
      <c r="AT489" s="108"/>
      <c r="AU489" s="108"/>
      <c r="AV489" s="108"/>
      <c r="AW489" s="108"/>
      <c r="AX489" s="108"/>
      <c r="AY489" s="108"/>
      <c r="AZ489" s="108"/>
      <c r="BA489" s="108"/>
      <c r="BB489" s="108"/>
      <c r="BC489" s="108"/>
      <c r="BD489" s="108"/>
      <c r="BE489" s="108"/>
      <c r="BF489" s="108"/>
      <c r="BG489" s="108"/>
      <c r="BH489" s="108"/>
      <c r="BI489" s="108"/>
      <c r="BJ489" s="108"/>
      <c r="BK489" s="108"/>
      <c r="BL489" s="108"/>
      <c r="BM489" s="108"/>
      <c r="BN489" s="108"/>
      <c r="BO489" s="108"/>
      <c r="BP489" s="108"/>
      <c r="BQ489" s="108"/>
      <c r="BR489" s="108"/>
      <c r="BS489" s="108"/>
      <c r="BT489" s="108"/>
      <c r="BU489" s="108"/>
      <c r="BV489" s="108"/>
      <c r="BW489" s="108"/>
      <c r="BX489" s="108"/>
      <c r="BY489" s="108"/>
      <c r="BZ489" s="108"/>
      <c r="CA489" s="108"/>
      <c r="CB489" s="108"/>
      <c r="CC489" s="108"/>
      <c r="CD489" s="108"/>
      <c r="CE489" s="108"/>
      <c r="CF489" s="108"/>
      <c r="CG489" s="108"/>
      <c r="CH489" s="108"/>
      <c r="CI489" s="108"/>
      <c r="CJ489" s="108"/>
      <c r="CK489" s="108"/>
      <c r="CL489" s="108"/>
      <c r="CM489" s="108"/>
      <c r="CN489" s="108"/>
      <c r="CO489" s="108"/>
      <c r="CP489" s="108"/>
      <c r="CQ489" s="108"/>
      <c r="CR489" s="108"/>
      <c r="CS489" s="108"/>
      <c r="CT489" s="108"/>
      <c r="CU489" s="108"/>
      <c r="CV489" s="108"/>
      <c r="CW489" s="108"/>
      <c r="CX489" s="108"/>
      <c r="CY489" s="108"/>
      <c r="CZ489" s="108"/>
      <c r="DA489" s="108"/>
      <c r="DB489" s="108"/>
      <c r="DC489" s="108"/>
      <c r="DD489" s="108"/>
      <c r="DE489" s="108"/>
      <c r="DF489" s="108"/>
      <c r="DG489" s="108"/>
      <c r="DH489" s="108"/>
      <c r="DI489" s="108"/>
      <c r="DJ489" s="108"/>
      <c r="DK489" s="108"/>
      <c r="DL489" s="108"/>
      <c r="DM489" s="108"/>
      <c r="DN489" s="108"/>
      <c r="DO489" s="108"/>
      <c r="DP489" s="108"/>
      <c r="DQ489" s="108"/>
      <c r="DR489" s="108"/>
      <c r="DS489" s="108"/>
      <c r="DT489" s="108"/>
      <c r="DU489" s="108"/>
      <c r="DV489" s="108"/>
      <c r="DW489" s="108"/>
      <c r="DX489" s="108"/>
      <c r="DY489" s="108"/>
      <c r="DZ489" s="108"/>
      <c r="EA489" s="108"/>
      <c r="EB489" s="108"/>
      <c r="EC489" s="108"/>
      <c r="ED489" s="108"/>
      <c r="EE489" s="108"/>
      <c r="EF489" s="108"/>
      <c r="EG489" s="108"/>
      <c r="EH489" s="108"/>
      <c r="EI489" s="108"/>
      <c r="EJ489" s="108"/>
      <c r="EK489" s="108"/>
      <c r="EL489" s="108"/>
      <c r="EM489" s="108"/>
      <c r="EN489" s="108"/>
      <c r="EO489" s="108"/>
      <c r="EP489" s="108"/>
      <c r="EQ489" s="108"/>
      <c r="ER489" s="108"/>
      <c r="ES489" s="108"/>
      <c r="ET489" s="108"/>
      <c r="EU489" s="108"/>
      <c r="EV489" s="108"/>
      <c r="EW489" s="108"/>
      <c r="EX489" s="108"/>
      <c r="EY489" s="108"/>
      <c r="EZ489" s="108"/>
      <c r="FA489" s="108"/>
      <c r="FB489" s="108"/>
      <c r="FC489" s="108"/>
      <c r="FD489" s="108"/>
      <c r="FE489" s="108"/>
      <c r="FF489" s="108"/>
      <c r="FG489" s="108"/>
      <c r="FH489" s="108"/>
      <c r="FI489" s="108"/>
      <c r="FJ489" s="108"/>
      <c r="FK489" s="108"/>
      <c r="FL489" s="108"/>
      <c r="FM489" s="108"/>
      <c r="FN489" s="108"/>
      <c r="FO489" s="108"/>
      <c r="FP489" s="108"/>
      <c r="FQ489" s="108"/>
      <c r="FR489" s="108"/>
      <c r="FS489" s="108"/>
      <c r="FT489" s="108"/>
      <c r="FU489" s="108"/>
      <c r="FV489" s="108"/>
      <c r="FW489" s="108"/>
      <c r="FX489" s="108"/>
      <c r="FY489" s="108"/>
      <c r="FZ489" s="108"/>
      <c r="GA489" s="108"/>
      <c r="GB489" s="108"/>
      <c r="GC489" s="108"/>
      <c r="GD489" s="108"/>
      <c r="GE489" s="108"/>
      <c r="GF489" s="108"/>
      <c r="GG489" s="108"/>
      <c r="GH489" s="108"/>
      <c r="GI489" s="108"/>
      <c r="GJ489" s="108"/>
      <c r="GK489" s="108"/>
      <c r="GL489" s="108"/>
      <c r="GM489" s="108"/>
      <c r="GN489" s="108"/>
      <c r="GO489" s="108"/>
      <c r="GP489" s="108"/>
      <c r="GQ489" s="108"/>
      <c r="GR489" s="108"/>
      <c r="GS489" s="108"/>
      <c r="GT489" s="108"/>
      <c r="GU489" s="108"/>
      <c r="GV489" s="108"/>
      <c r="GW489" s="108"/>
      <c r="GX489" s="108"/>
      <c r="GY489" s="108"/>
      <c r="GZ489" s="108"/>
      <c r="HA489" s="108"/>
      <c r="HB489" s="108"/>
      <c r="HC489" s="108"/>
      <c r="HD489" s="108"/>
      <c r="HE489" s="108"/>
      <c r="HF489" s="108"/>
      <c r="HG489" s="108"/>
      <c r="HH489" s="108"/>
      <c r="HI489" s="108"/>
      <c r="HJ489" s="108"/>
      <c r="HK489" s="108"/>
      <c r="HL489" s="108"/>
      <c r="HM489" s="108"/>
      <c r="HN489" s="108"/>
      <c r="HO489" s="108"/>
      <c r="HP489" s="108"/>
      <c r="HQ489" s="108"/>
      <c r="HR489" s="108"/>
      <c r="HS489" s="108"/>
      <c r="HT489" s="108"/>
      <c r="HU489" s="108"/>
      <c r="HV489" s="108"/>
      <c r="HW489" s="108"/>
      <c r="HX489" s="108"/>
      <c r="HY489" s="108"/>
      <c r="HZ489" s="108"/>
      <c r="IA489" s="108"/>
      <c r="IB489" s="108"/>
      <c r="IC489" s="108"/>
      <c r="ID489" s="108"/>
      <c r="IE489" s="108"/>
      <c r="IF489" s="108"/>
      <c r="IG489" s="108"/>
      <c r="IH489" s="108"/>
      <c r="II489" s="108"/>
      <c r="IJ489" s="108"/>
      <c r="IK489" s="108"/>
      <c r="IL489" s="108"/>
      <c r="IM489" s="108"/>
      <c r="IN489" s="108"/>
      <c r="IO489" s="108"/>
      <c r="IP489" s="108"/>
      <c r="IQ489" s="108"/>
      <c r="IR489" s="108"/>
      <c r="IS489" s="108"/>
      <c r="IT489" s="108"/>
      <c r="IU489" s="108"/>
      <c r="IV489" s="108"/>
      <c r="IW489" s="108"/>
      <c r="IX489" s="108"/>
      <c r="IY489" s="108"/>
      <c r="IZ489" s="108"/>
      <c r="JA489" s="108"/>
      <c r="JB489" s="108"/>
      <c r="JC489" s="108"/>
      <c r="JD489" s="108"/>
      <c r="JE489" s="108"/>
      <c r="JF489" s="108"/>
      <c r="JG489" s="108"/>
      <c r="JH489" s="108"/>
      <c r="JI489" s="108"/>
      <c r="JJ489" s="108"/>
      <c r="JK489" s="108"/>
      <c r="JL489" s="108"/>
      <c r="JM489" s="108"/>
      <c r="JN489" s="108"/>
      <c r="JO489" s="108"/>
      <c r="JP489" s="108"/>
      <c r="JQ489" s="108"/>
      <c r="JR489" s="108"/>
      <c r="JS489" s="108"/>
      <c r="JT489" s="108"/>
      <c r="JU489" s="108"/>
      <c r="JV489" s="108"/>
      <c r="JW489" s="108"/>
      <c r="JX489" s="108"/>
      <c r="JY489" s="108"/>
      <c r="JZ489" s="108"/>
      <c r="KA489" s="108"/>
      <c r="KB489" s="108"/>
      <c r="KC489" s="108"/>
      <c r="KD489" s="108"/>
      <c r="KE489" s="108"/>
      <c r="KF489" s="108"/>
      <c r="KG489" s="108"/>
      <c r="KH489" s="108"/>
      <c r="KI489" s="108"/>
      <c r="KJ489" s="108"/>
      <c r="KK489" s="108"/>
      <c r="KL489" s="108"/>
      <c r="KM489" s="108"/>
      <c r="KN489" s="108"/>
      <c r="KO489" s="108"/>
      <c r="KP489" s="108"/>
      <c r="KQ489" s="108"/>
      <c r="KR489" s="108"/>
      <c r="KS489" s="108"/>
      <c r="KT489" s="108"/>
      <c r="KU489" s="108"/>
      <c r="KV489" s="108"/>
      <c r="KW489" s="108"/>
      <c r="KX489" s="108"/>
      <c r="KY489" s="108"/>
      <c r="KZ489" s="108"/>
      <c r="LA489" s="108"/>
      <c r="LB489" s="108"/>
      <c r="LC489" s="108"/>
      <c r="LD489" s="108"/>
      <c r="LE489" s="108"/>
      <c r="LF489" s="108"/>
      <c r="LG489" s="108"/>
      <c r="LH489" s="108"/>
      <c r="LI489" s="108"/>
      <c r="LJ489" s="108"/>
      <c r="LK489" s="108"/>
      <c r="LL489" s="108"/>
      <c r="LM489" s="108"/>
      <c r="LN489" s="108"/>
      <c r="LO489" s="108"/>
      <c r="LP489" s="108"/>
      <c r="LQ489" s="108"/>
      <c r="LR489" s="108"/>
      <c r="LS489" s="108"/>
      <c r="LT489" s="108"/>
      <c r="LU489" s="108"/>
      <c r="LV489" s="108"/>
      <c r="LW489" s="108"/>
      <c r="LX489" s="108"/>
      <c r="LY489" s="108"/>
      <c r="LZ489" s="108"/>
      <c r="MA489" s="108"/>
      <c r="MB489" s="108"/>
      <c r="MC489" s="108"/>
      <c r="MD489" s="108"/>
      <c r="ME489" s="108"/>
      <c r="MF489" s="108"/>
      <c r="MG489" s="108"/>
      <c r="MH489" s="108"/>
      <c r="MI489" s="108"/>
      <c r="MJ489" s="108"/>
      <c r="MK489" s="108"/>
      <c r="ML489" s="108"/>
      <c r="MM489" s="108"/>
      <c r="MN489" s="108"/>
      <c r="MO489" s="108"/>
      <c r="MP489" s="108"/>
      <c r="MQ489" s="108"/>
      <c r="MR489" s="108"/>
      <c r="MS489" s="108"/>
      <c r="MT489" s="108"/>
      <c r="MU489" s="108"/>
      <c r="MV489" s="108"/>
      <c r="MW489" s="108"/>
      <c r="MX489" s="108"/>
      <c r="MY489" s="108"/>
      <c r="MZ489" s="108"/>
      <c r="NA489" s="108"/>
      <c r="NB489" s="108"/>
      <c r="NC489" s="108"/>
      <c r="ND489" s="108"/>
      <c r="NE489" s="108"/>
      <c r="NF489" s="108"/>
      <c r="NG489" s="108"/>
      <c r="NH489" s="108"/>
      <c r="NI489" s="108"/>
      <c r="NJ489" s="108"/>
      <c r="NK489" s="108"/>
      <c r="NL489" s="108"/>
      <c r="NM489" s="108"/>
      <c r="NN489" s="108"/>
      <c r="NO489" s="108"/>
      <c r="NP489" s="108"/>
      <c r="NQ489" s="108"/>
      <c r="NR489" s="108"/>
      <c r="NS489" s="108"/>
      <c r="NT489" s="108"/>
      <c r="NU489" s="108"/>
    </row>
    <row r="490" spans="1:385" s="176" customFormat="1" ht="15.65" hidden="1" customHeight="1" outlineLevel="1">
      <c r="A490" s="372"/>
      <c r="B490" s="290"/>
      <c r="C490" s="193" t="s">
        <v>268</v>
      </c>
      <c r="D490" s="193" t="s">
        <v>799</v>
      </c>
      <c r="E490" s="194">
        <v>260611</v>
      </c>
      <c r="F490" s="194" t="s">
        <v>299</v>
      </c>
      <c r="G490" s="183"/>
      <c r="H490" s="177"/>
      <c r="I490" s="195"/>
      <c r="J490" s="195"/>
      <c r="K490" s="192" t="s">
        <v>57</v>
      </c>
      <c r="L490" s="192">
        <v>2</v>
      </c>
      <c r="M490" s="267"/>
      <c r="N490" s="267"/>
      <c r="O490" s="267"/>
      <c r="P490" s="267"/>
      <c r="Q490" s="179"/>
      <c r="R490" s="179"/>
      <c r="S490" s="125"/>
      <c r="T490" s="108"/>
      <c r="U490" s="108"/>
      <c r="V490" s="108"/>
      <c r="W490" s="108"/>
      <c r="X490" s="108"/>
      <c r="Y490" s="108"/>
      <c r="Z490" s="108"/>
      <c r="AA490" s="108"/>
      <c r="AB490" s="108"/>
      <c r="AC490" s="108"/>
      <c r="AD490" s="108"/>
      <c r="AE490" s="108"/>
      <c r="AF490" s="108"/>
      <c r="AG490" s="108"/>
      <c r="AH490" s="108"/>
      <c r="AI490" s="108"/>
      <c r="AJ490" s="108"/>
      <c r="AK490" s="108"/>
      <c r="AL490" s="108"/>
      <c r="AM490" s="108"/>
      <c r="AN490" s="108"/>
      <c r="AO490" s="108"/>
      <c r="AP490" s="108"/>
      <c r="AQ490" s="108"/>
      <c r="AR490" s="108"/>
      <c r="AS490" s="108"/>
      <c r="AT490" s="108"/>
      <c r="AU490" s="108"/>
      <c r="AV490" s="108"/>
      <c r="AW490" s="108"/>
      <c r="AX490" s="108"/>
      <c r="AY490" s="108"/>
      <c r="AZ490" s="108"/>
      <c r="BA490" s="108"/>
      <c r="BB490" s="108"/>
      <c r="BC490" s="108"/>
      <c r="BD490" s="108"/>
      <c r="BE490" s="108"/>
      <c r="BF490" s="108"/>
      <c r="BG490" s="108"/>
      <c r="BH490" s="108"/>
      <c r="BI490" s="108"/>
      <c r="BJ490" s="108"/>
      <c r="BK490" s="108"/>
      <c r="BL490" s="108"/>
      <c r="BM490" s="108"/>
      <c r="BN490" s="108"/>
      <c r="BO490" s="108"/>
      <c r="BP490" s="108"/>
      <c r="BQ490" s="108"/>
      <c r="BR490" s="108"/>
      <c r="BS490" s="108"/>
      <c r="BT490" s="108"/>
      <c r="BU490" s="108"/>
      <c r="BV490" s="108"/>
      <c r="BW490" s="108"/>
      <c r="BX490" s="108"/>
      <c r="BY490" s="108"/>
      <c r="BZ490" s="108"/>
      <c r="CA490" s="108"/>
      <c r="CB490" s="108"/>
      <c r="CC490" s="108"/>
      <c r="CD490" s="108"/>
      <c r="CE490" s="108"/>
      <c r="CF490" s="108"/>
      <c r="CG490" s="108"/>
      <c r="CH490" s="108"/>
      <c r="CI490" s="108"/>
      <c r="CJ490" s="108"/>
      <c r="CK490" s="108"/>
      <c r="CL490" s="108"/>
      <c r="CM490" s="108"/>
      <c r="CN490" s="108"/>
      <c r="CO490" s="108"/>
      <c r="CP490" s="108"/>
      <c r="CQ490" s="108"/>
      <c r="CR490" s="108"/>
      <c r="CS490" s="108"/>
      <c r="CT490" s="108"/>
      <c r="CU490" s="108"/>
      <c r="CV490" s="108"/>
      <c r="CW490" s="108"/>
      <c r="CX490" s="108"/>
      <c r="CY490" s="108"/>
      <c r="CZ490" s="108"/>
      <c r="DA490" s="108"/>
      <c r="DB490" s="108"/>
      <c r="DC490" s="108"/>
      <c r="DD490" s="108"/>
      <c r="DE490" s="108"/>
      <c r="DF490" s="108"/>
      <c r="DG490" s="108"/>
      <c r="DH490" s="108"/>
      <c r="DI490" s="108"/>
      <c r="DJ490" s="108"/>
      <c r="DK490" s="108"/>
      <c r="DL490" s="108"/>
      <c r="DM490" s="108"/>
      <c r="DN490" s="108"/>
      <c r="DO490" s="108"/>
      <c r="DP490" s="108"/>
      <c r="DQ490" s="108"/>
      <c r="DR490" s="108"/>
      <c r="DS490" s="108"/>
      <c r="DT490" s="108"/>
      <c r="DU490" s="108"/>
      <c r="DV490" s="108"/>
      <c r="DW490" s="108"/>
      <c r="DX490" s="108"/>
      <c r="DY490" s="108"/>
      <c r="DZ490" s="108"/>
      <c r="EA490" s="108"/>
      <c r="EB490" s="108"/>
      <c r="EC490" s="108"/>
      <c r="ED490" s="108"/>
      <c r="EE490" s="108"/>
      <c r="EF490" s="108"/>
      <c r="EG490" s="108"/>
      <c r="EH490" s="108"/>
      <c r="EI490" s="108"/>
      <c r="EJ490" s="108"/>
      <c r="EK490" s="108"/>
      <c r="EL490" s="108"/>
      <c r="EM490" s="108"/>
      <c r="EN490" s="108"/>
      <c r="EO490" s="108"/>
      <c r="EP490" s="108"/>
      <c r="EQ490" s="108"/>
      <c r="ER490" s="108"/>
      <c r="ES490" s="108"/>
      <c r="ET490" s="108"/>
      <c r="EU490" s="108"/>
      <c r="EV490" s="108"/>
      <c r="EW490" s="108"/>
      <c r="EX490" s="108"/>
      <c r="EY490" s="108"/>
      <c r="EZ490" s="108"/>
      <c r="FA490" s="108"/>
      <c r="FB490" s="108"/>
      <c r="FC490" s="108"/>
      <c r="FD490" s="108"/>
      <c r="FE490" s="108"/>
      <c r="FF490" s="108"/>
      <c r="FG490" s="108"/>
      <c r="FH490" s="108"/>
      <c r="FI490" s="108"/>
      <c r="FJ490" s="108"/>
      <c r="FK490" s="108"/>
      <c r="FL490" s="108"/>
      <c r="FM490" s="108"/>
      <c r="FN490" s="108"/>
      <c r="FO490" s="108"/>
      <c r="FP490" s="108"/>
      <c r="FQ490" s="108"/>
      <c r="FR490" s="108"/>
      <c r="FS490" s="108"/>
      <c r="FT490" s="108"/>
      <c r="FU490" s="108"/>
      <c r="FV490" s="108"/>
      <c r="FW490" s="108"/>
      <c r="FX490" s="108"/>
      <c r="FY490" s="108"/>
      <c r="FZ490" s="108"/>
      <c r="GA490" s="108"/>
      <c r="GB490" s="108"/>
      <c r="GC490" s="108"/>
      <c r="GD490" s="108"/>
      <c r="GE490" s="108"/>
      <c r="GF490" s="108"/>
      <c r="GG490" s="108"/>
      <c r="GH490" s="108"/>
      <c r="GI490" s="108"/>
      <c r="GJ490" s="108"/>
      <c r="GK490" s="108"/>
      <c r="GL490" s="108"/>
      <c r="GM490" s="108"/>
      <c r="GN490" s="108"/>
      <c r="GO490" s="108"/>
      <c r="GP490" s="108"/>
      <c r="GQ490" s="108"/>
      <c r="GR490" s="108"/>
      <c r="GS490" s="108"/>
      <c r="GT490" s="108"/>
      <c r="GU490" s="108"/>
      <c r="GV490" s="108"/>
      <c r="GW490" s="108"/>
      <c r="GX490" s="108"/>
      <c r="GY490" s="108"/>
      <c r="GZ490" s="108"/>
      <c r="HA490" s="108"/>
      <c r="HB490" s="108"/>
      <c r="HC490" s="108"/>
      <c r="HD490" s="108"/>
      <c r="HE490" s="108"/>
      <c r="HF490" s="108"/>
      <c r="HG490" s="108"/>
      <c r="HH490" s="108"/>
      <c r="HI490" s="108"/>
      <c r="HJ490" s="108"/>
      <c r="HK490" s="108"/>
      <c r="HL490" s="108"/>
      <c r="HM490" s="108"/>
      <c r="HN490" s="108"/>
      <c r="HO490" s="108"/>
      <c r="HP490" s="108"/>
      <c r="HQ490" s="108"/>
      <c r="HR490" s="108"/>
      <c r="HS490" s="108"/>
      <c r="HT490" s="108"/>
      <c r="HU490" s="108"/>
      <c r="HV490" s="108"/>
      <c r="HW490" s="108"/>
      <c r="HX490" s="108"/>
      <c r="HY490" s="108"/>
      <c r="HZ490" s="108"/>
      <c r="IA490" s="108"/>
      <c r="IB490" s="108"/>
      <c r="IC490" s="108"/>
      <c r="ID490" s="108"/>
      <c r="IE490" s="108"/>
      <c r="IF490" s="108"/>
      <c r="IG490" s="108"/>
      <c r="IH490" s="108"/>
      <c r="II490" s="108"/>
      <c r="IJ490" s="108"/>
      <c r="IK490" s="108"/>
      <c r="IL490" s="108"/>
      <c r="IM490" s="108"/>
      <c r="IN490" s="108"/>
      <c r="IO490" s="108"/>
      <c r="IP490" s="108"/>
      <c r="IQ490" s="108"/>
      <c r="IR490" s="108"/>
      <c r="IS490" s="108"/>
      <c r="IT490" s="108"/>
      <c r="IU490" s="108"/>
      <c r="IV490" s="108"/>
      <c r="IW490" s="108"/>
      <c r="IX490" s="108"/>
      <c r="IY490" s="108"/>
      <c r="IZ490" s="108"/>
      <c r="JA490" s="108"/>
      <c r="JB490" s="108"/>
      <c r="JC490" s="108"/>
      <c r="JD490" s="108"/>
      <c r="JE490" s="108"/>
      <c r="JF490" s="108"/>
      <c r="JG490" s="108"/>
      <c r="JH490" s="108"/>
      <c r="JI490" s="108"/>
      <c r="JJ490" s="108"/>
      <c r="JK490" s="108"/>
      <c r="JL490" s="108"/>
      <c r="JM490" s="108"/>
      <c r="JN490" s="108"/>
      <c r="JO490" s="108"/>
      <c r="JP490" s="108"/>
      <c r="JQ490" s="108"/>
      <c r="JR490" s="108"/>
      <c r="JS490" s="108"/>
      <c r="JT490" s="108"/>
      <c r="JU490" s="108"/>
      <c r="JV490" s="108"/>
      <c r="JW490" s="108"/>
      <c r="JX490" s="108"/>
      <c r="JY490" s="108"/>
      <c r="JZ490" s="108"/>
      <c r="KA490" s="108"/>
      <c r="KB490" s="108"/>
      <c r="KC490" s="108"/>
      <c r="KD490" s="108"/>
      <c r="KE490" s="108"/>
      <c r="KF490" s="108"/>
      <c r="KG490" s="108"/>
      <c r="KH490" s="108"/>
      <c r="KI490" s="108"/>
      <c r="KJ490" s="108"/>
      <c r="KK490" s="108"/>
      <c r="KL490" s="108"/>
      <c r="KM490" s="108"/>
      <c r="KN490" s="108"/>
      <c r="KO490" s="108"/>
      <c r="KP490" s="108"/>
      <c r="KQ490" s="108"/>
      <c r="KR490" s="108"/>
      <c r="KS490" s="108"/>
      <c r="KT490" s="108"/>
      <c r="KU490" s="108"/>
      <c r="KV490" s="108"/>
      <c r="KW490" s="108"/>
      <c r="KX490" s="108"/>
      <c r="KY490" s="108"/>
      <c r="KZ490" s="108"/>
      <c r="LA490" s="108"/>
      <c r="LB490" s="108"/>
      <c r="LC490" s="108"/>
      <c r="LD490" s="108"/>
      <c r="LE490" s="108"/>
      <c r="LF490" s="108"/>
      <c r="LG490" s="108"/>
      <c r="LH490" s="108"/>
      <c r="LI490" s="108"/>
      <c r="LJ490" s="108"/>
      <c r="LK490" s="108"/>
      <c r="LL490" s="108"/>
      <c r="LM490" s="108"/>
      <c r="LN490" s="108"/>
      <c r="LO490" s="108"/>
      <c r="LP490" s="108"/>
      <c r="LQ490" s="108"/>
      <c r="LR490" s="108"/>
      <c r="LS490" s="108"/>
      <c r="LT490" s="108"/>
      <c r="LU490" s="108"/>
      <c r="LV490" s="108"/>
      <c r="LW490" s="108"/>
      <c r="LX490" s="108"/>
      <c r="LY490" s="108"/>
      <c r="LZ490" s="108"/>
      <c r="MA490" s="108"/>
      <c r="MB490" s="108"/>
      <c r="MC490" s="108"/>
      <c r="MD490" s="108"/>
      <c r="ME490" s="108"/>
      <c r="MF490" s="108"/>
      <c r="MG490" s="108"/>
      <c r="MH490" s="108"/>
      <c r="MI490" s="108"/>
      <c r="MJ490" s="108"/>
      <c r="MK490" s="108"/>
      <c r="ML490" s="108"/>
      <c r="MM490" s="108"/>
      <c r="MN490" s="108"/>
      <c r="MO490" s="108"/>
      <c r="MP490" s="108"/>
      <c r="MQ490" s="108"/>
      <c r="MR490" s="108"/>
      <c r="MS490" s="108"/>
      <c r="MT490" s="108"/>
      <c r="MU490" s="108"/>
      <c r="MV490" s="108"/>
      <c r="MW490" s="108"/>
      <c r="MX490" s="108"/>
      <c r="MY490" s="108"/>
      <c r="MZ490" s="108"/>
      <c r="NA490" s="108"/>
      <c r="NB490" s="108"/>
      <c r="NC490" s="108"/>
      <c r="ND490" s="108"/>
      <c r="NE490" s="108"/>
      <c r="NF490" s="108"/>
      <c r="NG490" s="108"/>
      <c r="NH490" s="108"/>
      <c r="NI490" s="108"/>
      <c r="NJ490" s="108"/>
      <c r="NK490" s="108"/>
      <c r="NL490" s="108"/>
      <c r="NM490" s="108"/>
      <c r="NN490" s="108"/>
      <c r="NO490" s="108"/>
      <c r="NP490" s="108"/>
      <c r="NQ490" s="108"/>
      <c r="NR490" s="108"/>
      <c r="NS490" s="108"/>
      <c r="NT490" s="108"/>
      <c r="NU490" s="108"/>
    </row>
    <row r="491" spans="1:385" s="176" customFormat="1" ht="15.65" hidden="1" customHeight="1" outlineLevel="1">
      <c r="A491" s="372"/>
      <c r="B491" s="290"/>
      <c r="C491" s="193" t="s">
        <v>272</v>
      </c>
      <c r="D491" s="193" t="s">
        <v>799</v>
      </c>
      <c r="E491" s="194" t="s">
        <v>775</v>
      </c>
      <c r="F491" s="194" t="s">
        <v>300</v>
      </c>
      <c r="G491" s="183"/>
      <c r="H491" s="177"/>
      <c r="I491" s="195"/>
      <c r="J491" s="195"/>
      <c r="K491" s="192" t="s">
        <v>57</v>
      </c>
      <c r="L491" s="192">
        <v>2</v>
      </c>
      <c r="M491" s="267"/>
      <c r="N491" s="267"/>
      <c r="O491" s="267"/>
      <c r="P491" s="267"/>
      <c r="Q491" s="179"/>
      <c r="R491" s="179"/>
      <c r="S491" s="125"/>
      <c r="T491" s="108"/>
      <c r="U491" s="108"/>
      <c r="V491" s="108"/>
      <c r="W491" s="108"/>
      <c r="X491" s="108"/>
      <c r="Y491" s="108"/>
      <c r="Z491" s="108"/>
      <c r="AA491" s="108"/>
      <c r="AB491" s="108"/>
      <c r="AC491" s="108"/>
      <c r="AD491" s="108"/>
      <c r="AE491" s="108"/>
      <c r="AF491" s="108"/>
      <c r="AG491" s="108"/>
      <c r="AH491" s="108"/>
      <c r="AI491" s="108"/>
      <c r="AJ491" s="108"/>
      <c r="AK491" s="108"/>
      <c r="AL491" s="108"/>
      <c r="AM491" s="108"/>
      <c r="AN491" s="108"/>
      <c r="AO491" s="108"/>
      <c r="AP491" s="108"/>
      <c r="AQ491" s="108"/>
      <c r="AR491" s="108"/>
      <c r="AS491" s="108"/>
      <c r="AT491" s="108"/>
      <c r="AU491" s="108"/>
      <c r="AV491" s="108"/>
      <c r="AW491" s="108"/>
      <c r="AX491" s="108"/>
      <c r="AY491" s="108"/>
      <c r="AZ491" s="108"/>
      <c r="BA491" s="108"/>
      <c r="BB491" s="108"/>
      <c r="BC491" s="108"/>
      <c r="BD491" s="108"/>
      <c r="BE491" s="108"/>
      <c r="BF491" s="108"/>
      <c r="BG491" s="108"/>
      <c r="BH491" s="108"/>
      <c r="BI491" s="108"/>
      <c r="BJ491" s="108"/>
      <c r="BK491" s="108"/>
      <c r="BL491" s="108"/>
      <c r="BM491" s="108"/>
      <c r="BN491" s="108"/>
      <c r="BO491" s="108"/>
      <c r="BP491" s="108"/>
      <c r="BQ491" s="108"/>
      <c r="BR491" s="108"/>
      <c r="BS491" s="108"/>
      <c r="BT491" s="108"/>
      <c r="BU491" s="108"/>
      <c r="BV491" s="108"/>
      <c r="BW491" s="108"/>
      <c r="BX491" s="108"/>
      <c r="BY491" s="108"/>
      <c r="BZ491" s="108"/>
      <c r="CA491" s="108"/>
      <c r="CB491" s="108"/>
      <c r="CC491" s="108"/>
      <c r="CD491" s="108"/>
      <c r="CE491" s="108"/>
      <c r="CF491" s="108"/>
      <c r="CG491" s="108"/>
      <c r="CH491" s="108"/>
      <c r="CI491" s="108"/>
      <c r="CJ491" s="108"/>
      <c r="CK491" s="108"/>
      <c r="CL491" s="108"/>
      <c r="CM491" s="108"/>
      <c r="CN491" s="108"/>
      <c r="CO491" s="108"/>
      <c r="CP491" s="108"/>
      <c r="CQ491" s="108"/>
      <c r="CR491" s="108"/>
      <c r="CS491" s="108"/>
      <c r="CT491" s="108"/>
      <c r="CU491" s="108"/>
      <c r="CV491" s="108"/>
      <c r="CW491" s="108"/>
      <c r="CX491" s="108"/>
      <c r="CY491" s="108"/>
      <c r="CZ491" s="108"/>
      <c r="DA491" s="108"/>
      <c r="DB491" s="108"/>
      <c r="DC491" s="108"/>
      <c r="DD491" s="108"/>
      <c r="DE491" s="108"/>
      <c r="DF491" s="108"/>
      <c r="DG491" s="108"/>
      <c r="DH491" s="108"/>
      <c r="DI491" s="108"/>
      <c r="DJ491" s="108"/>
      <c r="DK491" s="108"/>
      <c r="DL491" s="108"/>
      <c r="DM491" s="108"/>
      <c r="DN491" s="108"/>
      <c r="DO491" s="108"/>
      <c r="DP491" s="108"/>
      <c r="DQ491" s="108"/>
      <c r="DR491" s="108"/>
      <c r="DS491" s="108"/>
      <c r="DT491" s="108"/>
      <c r="DU491" s="108"/>
      <c r="DV491" s="108"/>
      <c r="DW491" s="108"/>
      <c r="DX491" s="108"/>
      <c r="DY491" s="108"/>
      <c r="DZ491" s="108"/>
      <c r="EA491" s="108"/>
      <c r="EB491" s="108"/>
      <c r="EC491" s="108"/>
      <c r="ED491" s="108"/>
      <c r="EE491" s="108"/>
      <c r="EF491" s="108"/>
      <c r="EG491" s="108"/>
      <c r="EH491" s="108"/>
      <c r="EI491" s="108"/>
      <c r="EJ491" s="108"/>
      <c r="EK491" s="108"/>
      <c r="EL491" s="108"/>
      <c r="EM491" s="108"/>
      <c r="EN491" s="108"/>
      <c r="EO491" s="108"/>
      <c r="EP491" s="108"/>
      <c r="EQ491" s="108"/>
      <c r="ER491" s="108"/>
      <c r="ES491" s="108"/>
      <c r="ET491" s="108"/>
      <c r="EU491" s="108"/>
      <c r="EV491" s="108"/>
      <c r="EW491" s="108"/>
      <c r="EX491" s="108"/>
      <c r="EY491" s="108"/>
      <c r="EZ491" s="108"/>
      <c r="FA491" s="108"/>
      <c r="FB491" s="108"/>
      <c r="FC491" s="108"/>
      <c r="FD491" s="108"/>
      <c r="FE491" s="108"/>
      <c r="FF491" s="108"/>
      <c r="FG491" s="108"/>
      <c r="FH491" s="108"/>
      <c r="FI491" s="108"/>
      <c r="FJ491" s="108"/>
      <c r="FK491" s="108"/>
      <c r="FL491" s="108"/>
      <c r="FM491" s="108"/>
      <c r="FN491" s="108"/>
      <c r="FO491" s="108"/>
      <c r="FP491" s="108"/>
      <c r="FQ491" s="108"/>
      <c r="FR491" s="108"/>
      <c r="FS491" s="108"/>
      <c r="FT491" s="108"/>
      <c r="FU491" s="108"/>
      <c r="FV491" s="108"/>
      <c r="FW491" s="108"/>
      <c r="FX491" s="108"/>
      <c r="FY491" s="108"/>
      <c r="FZ491" s="108"/>
      <c r="GA491" s="108"/>
      <c r="GB491" s="108"/>
      <c r="GC491" s="108"/>
      <c r="GD491" s="108"/>
      <c r="GE491" s="108"/>
      <c r="GF491" s="108"/>
      <c r="GG491" s="108"/>
      <c r="GH491" s="108"/>
      <c r="GI491" s="108"/>
      <c r="GJ491" s="108"/>
      <c r="GK491" s="108"/>
      <c r="GL491" s="108"/>
      <c r="GM491" s="108"/>
      <c r="GN491" s="108"/>
      <c r="GO491" s="108"/>
      <c r="GP491" s="108"/>
      <c r="GQ491" s="108"/>
      <c r="GR491" s="108"/>
      <c r="GS491" s="108"/>
      <c r="GT491" s="108"/>
      <c r="GU491" s="108"/>
      <c r="GV491" s="108"/>
      <c r="GW491" s="108"/>
      <c r="GX491" s="108"/>
      <c r="GY491" s="108"/>
      <c r="GZ491" s="108"/>
      <c r="HA491" s="108"/>
      <c r="HB491" s="108"/>
      <c r="HC491" s="108"/>
      <c r="HD491" s="108"/>
      <c r="HE491" s="108"/>
      <c r="HF491" s="108"/>
      <c r="HG491" s="108"/>
      <c r="HH491" s="108"/>
      <c r="HI491" s="108"/>
      <c r="HJ491" s="108"/>
      <c r="HK491" s="108"/>
      <c r="HL491" s="108"/>
      <c r="HM491" s="108"/>
      <c r="HN491" s="108"/>
      <c r="HO491" s="108"/>
      <c r="HP491" s="108"/>
      <c r="HQ491" s="108"/>
      <c r="HR491" s="108"/>
      <c r="HS491" s="108"/>
      <c r="HT491" s="108"/>
      <c r="HU491" s="108"/>
      <c r="HV491" s="108"/>
      <c r="HW491" s="108"/>
      <c r="HX491" s="108"/>
      <c r="HY491" s="108"/>
      <c r="HZ491" s="108"/>
      <c r="IA491" s="108"/>
      <c r="IB491" s="108"/>
      <c r="IC491" s="108"/>
      <c r="ID491" s="108"/>
      <c r="IE491" s="108"/>
      <c r="IF491" s="108"/>
      <c r="IG491" s="108"/>
      <c r="IH491" s="108"/>
      <c r="II491" s="108"/>
      <c r="IJ491" s="108"/>
      <c r="IK491" s="108"/>
      <c r="IL491" s="108"/>
      <c r="IM491" s="108"/>
      <c r="IN491" s="108"/>
      <c r="IO491" s="108"/>
      <c r="IP491" s="108"/>
      <c r="IQ491" s="108"/>
      <c r="IR491" s="108"/>
      <c r="IS491" s="108"/>
      <c r="IT491" s="108"/>
      <c r="IU491" s="108"/>
      <c r="IV491" s="108"/>
      <c r="IW491" s="108"/>
      <c r="IX491" s="108"/>
      <c r="IY491" s="108"/>
      <c r="IZ491" s="108"/>
      <c r="JA491" s="108"/>
      <c r="JB491" s="108"/>
      <c r="JC491" s="108"/>
      <c r="JD491" s="108"/>
      <c r="JE491" s="108"/>
      <c r="JF491" s="108"/>
      <c r="JG491" s="108"/>
      <c r="JH491" s="108"/>
      <c r="JI491" s="108"/>
      <c r="JJ491" s="108"/>
      <c r="JK491" s="108"/>
      <c r="JL491" s="108"/>
      <c r="JM491" s="108"/>
      <c r="JN491" s="108"/>
      <c r="JO491" s="108"/>
      <c r="JP491" s="108"/>
      <c r="JQ491" s="108"/>
      <c r="JR491" s="108"/>
      <c r="JS491" s="108"/>
      <c r="JT491" s="108"/>
      <c r="JU491" s="108"/>
      <c r="JV491" s="108"/>
      <c r="JW491" s="108"/>
      <c r="JX491" s="108"/>
      <c r="JY491" s="108"/>
      <c r="JZ491" s="108"/>
      <c r="KA491" s="108"/>
      <c r="KB491" s="108"/>
      <c r="KC491" s="108"/>
      <c r="KD491" s="108"/>
      <c r="KE491" s="108"/>
      <c r="KF491" s="108"/>
      <c r="KG491" s="108"/>
      <c r="KH491" s="108"/>
      <c r="KI491" s="108"/>
      <c r="KJ491" s="108"/>
      <c r="KK491" s="108"/>
      <c r="KL491" s="108"/>
      <c r="KM491" s="108"/>
      <c r="KN491" s="108"/>
      <c r="KO491" s="108"/>
      <c r="KP491" s="108"/>
      <c r="KQ491" s="108"/>
      <c r="KR491" s="108"/>
      <c r="KS491" s="108"/>
      <c r="KT491" s="108"/>
      <c r="KU491" s="108"/>
      <c r="KV491" s="108"/>
      <c r="KW491" s="108"/>
      <c r="KX491" s="108"/>
      <c r="KY491" s="108"/>
      <c r="KZ491" s="108"/>
      <c r="LA491" s="108"/>
      <c r="LB491" s="108"/>
      <c r="LC491" s="108"/>
      <c r="LD491" s="108"/>
      <c r="LE491" s="108"/>
      <c r="LF491" s="108"/>
      <c r="LG491" s="108"/>
      <c r="LH491" s="108"/>
      <c r="LI491" s="108"/>
      <c r="LJ491" s="108"/>
      <c r="LK491" s="108"/>
      <c r="LL491" s="108"/>
      <c r="LM491" s="108"/>
      <c r="LN491" s="108"/>
      <c r="LO491" s="108"/>
      <c r="LP491" s="108"/>
      <c r="LQ491" s="108"/>
      <c r="LR491" s="108"/>
      <c r="LS491" s="108"/>
      <c r="LT491" s="108"/>
      <c r="LU491" s="108"/>
      <c r="LV491" s="108"/>
      <c r="LW491" s="108"/>
      <c r="LX491" s="108"/>
      <c r="LY491" s="108"/>
      <c r="LZ491" s="108"/>
      <c r="MA491" s="108"/>
      <c r="MB491" s="108"/>
      <c r="MC491" s="108"/>
      <c r="MD491" s="108"/>
      <c r="ME491" s="108"/>
      <c r="MF491" s="108"/>
      <c r="MG491" s="108"/>
      <c r="MH491" s="108"/>
      <c r="MI491" s="108"/>
      <c r="MJ491" s="108"/>
      <c r="MK491" s="108"/>
      <c r="ML491" s="108"/>
      <c r="MM491" s="108"/>
      <c r="MN491" s="108"/>
      <c r="MO491" s="108"/>
      <c r="MP491" s="108"/>
      <c r="MQ491" s="108"/>
      <c r="MR491" s="108"/>
      <c r="MS491" s="108"/>
      <c r="MT491" s="108"/>
      <c r="MU491" s="108"/>
      <c r="MV491" s="108"/>
      <c r="MW491" s="108"/>
      <c r="MX491" s="108"/>
      <c r="MY491" s="108"/>
      <c r="MZ491" s="108"/>
      <c r="NA491" s="108"/>
      <c r="NB491" s="108"/>
      <c r="NC491" s="108"/>
      <c r="ND491" s="108"/>
      <c r="NE491" s="108"/>
      <c r="NF491" s="108"/>
      <c r="NG491" s="108"/>
      <c r="NH491" s="108"/>
      <c r="NI491" s="108"/>
      <c r="NJ491" s="108"/>
      <c r="NK491" s="108"/>
      <c r="NL491" s="108"/>
      <c r="NM491" s="108"/>
      <c r="NN491" s="108"/>
      <c r="NO491" s="108"/>
      <c r="NP491" s="108"/>
      <c r="NQ491" s="108"/>
      <c r="NR491" s="108"/>
      <c r="NS491" s="108"/>
      <c r="NT491" s="108"/>
      <c r="NU491" s="108"/>
    </row>
    <row r="492" spans="1:385" s="176" customFormat="1" ht="15.65" hidden="1" customHeight="1" outlineLevel="1">
      <c r="A492" s="372"/>
      <c r="B492" s="290"/>
      <c r="C492" s="193" t="s">
        <v>939</v>
      </c>
      <c r="D492" s="193" t="s">
        <v>799</v>
      </c>
      <c r="E492" s="194" t="s">
        <v>947</v>
      </c>
      <c r="F492" s="194" t="s">
        <v>300</v>
      </c>
      <c r="G492" s="183"/>
      <c r="H492" s="177"/>
      <c r="I492" s="195"/>
      <c r="J492" s="195"/>
      <c r="K492" s="192" t="s">
        <v>57</v>
      </c>
      <c r="L492" s="192">
        <v>1</v>
      </c>
      <c r="M492" s="267"/>
      <c r="N492" s="267"/>
      <c r="O492" s="267"/>
      <c r="P492" s="267"/>
      <c r="Q492" s="179"/>
      <c r="R492" s="179"/>
      <c r="S492" s="125"/>
      <c r="T492" s="108"/>
      <c r="U492" s="108"/>
      <c r="V492" s="108"/>
      <c r="W492" s="108"/>
      <c r="X492" s="108"/>
      <c r="Y492" s="108"/>
      <c r="Z492" s="108"/>
      <c r="AA492" s="108"/>
      <c r="AB492" s="108"/>
      <c r="AC492" s="108"/>
      <c r="AD492" s="108"/>
      <c r="AE492" s="108"/>
      <c r="AF492" s="108"/>
      <c r="AG492" s="108"/>
      <c r="AH492" s="108"/>
      <c r="AI492" s="108"/>
      <c r="AJ492" s="108"/>
      <c r="AK492" s="108"/>
      <c r="AL492" s="108"/>
      <c r="AM492" s="108"/>
      <c r="AN492" s="108"/>
      <c r="AO492" s="108"/>
      <c r="AP492" s="108"/>
      <c r="AQ492" s="108"/>
      <c r="AR492" s="108"/>
      <c r="AS492" s="108"/>
      <c r="AT492" s="108"/>
      <c r="AU492" s="108"/>
      <c r="AV492" s="108"/>
      <c r="AW492" s="108"/>
      <c r="AX492" s="108"/>
      <c r="AY492" s="108"/>
      <c r="AZ492" s="108"/>
      <c r="BA492" s="108"/>
      <c r="BB492" s="108"/>
      <c r="BC492" s="108"/>
      <c r="BD492" s="108"/>
      <c r="BE492" s="108"/>
      <c r="BF492" s="108"/>
      <c r="BG492" s="108"/>
      <c r="BH492" s="108"/>
      <c r="BI492" s="108"/>
      <c r="BJ492" s="108"/>
      <c r="BK492" s="108"/>
      <c r="BL492" s="108"/>
      <c r="BM492" s="108"/>
      <c r="BN492" s="108"/>
      <c r="BO492" s="108"/>
      <c r="BP492" s="108"/>
      <c r="BQ492" s="108"/>
      <c r="BR492" s="108"/>
      <c r="BS492" s="108"/>
      <c r="BT492" s="108"/>
      <c r="BU492" s="108"/>
      <c r="BV492" s="108"/>
      <c r="BW492" s="108"/>
      <c r="BX492" s="108"/>
      <c r="BY492" s="108"/>
      <c r="BZ492" s="108"/>
      <c r="CA492" s="108"/>
      <c r="CB492" s="108"/>
      <c r="CC492" s="108"/>
      <c r="CD492" s="108"/>
      <c r="CE492" s="108"/>
      <c r="CF492" s="108"/>
      <c r="CG492" s="108"/>
      <c r="CH492" s="108"/>
      <c r="CI492" s="108"/>
      <c r="CJ492" s="108"/>
      <c r="CK492" s="108"/>
      <c r="CL492" s="108"/>
      <c r="CM492" s="108"/>
      <c r="CN492" s="108"/>
      <c r="CO492" s="108"/>
      <c r="CP492" s="108"/>
      <c r="CQ492" s="108"/>
      <c r="CR492" s="108"/>
      <c r="CS492" s="108"/>
      <c r="CT492" s="108"/>
      <c r="CU492" s="108"/>
      <c r="CV492" s="108"/>
      <c r="CW492" s="108"/>
      <c r="CX492" s="108"/>
      <c r="CY492" s="108"/>
      <c r="CZ492" s="108"/>
      <c r="DA492" s="108"/>
      <c r="DB492" s="108"/>
      <c r="DC492" s="108"/>
      <c r="DD492" s="108"/>
      <c r="DE492" s="108"/>
      <c r="DF492" s="108"/>
      <c r="DG492" s="108"/>
      <c r="DH492" s="108"/>
      <c r="DI492" s="108"/>
      <c r="DJ492" s="108"/>
      <c r="DK492" s="108"/>
      <c r="DL492" s="108"/>
      <c r="DM492" s="108"/>
      <c r="DN492" s="108"/>
      <c r="DO492" s="108"/>
      <c r="DP492" s="108"/>
      <c r="DQ492" s="108"/>
      <c r="DR492" s="108"/>
      <c r="DS492" s="108"/>
      <c r="DT492" s="108"/>
      <c r="DU492" s="108"/>
      <c r="DV492" s="108"/>
      <c r="DW492" s="108"/>
      <c r="DX492" s="108"/>
      <c r="DY492" s="108"/>
      <c r="DZ492" s="108"/>
      <c r="EA492" s="108"/>
      <c r="EB492" s="108"/>
      <c r="EC492" s="108"/>
      <c r="ED492" s="108"/>
      <c r="EE492" s="108"/>
      <c r="EF492" s="108"/>
      <c r="EG492" s="108"/>
      <c r="EH492" s="108"/>
      <c r="EI492" s="108"/>
      <c r="EJ492" s="108"/>
      <c r="EK492" s="108"/>
      <c r="EL492" s="108"/>
      <c r="EM492" s="108"/>
      <c r="EN492" s="108"/>
      <c r="EO492" s="108"/>
      <c r="EP492" s="108"/>
      <c r="EQ492" s="108"/>
      <c r="ER492" s="108"/>
      <c r="ES492" s="108"/>
      <c r="ET492" s="108"/>
      <c r="EU492" s="108"/>
      <c r="EV492" s="108"/>
      <c r="EW492" s="108"/>
      <c r="EX492" s="108"/>
      <c r="EY492" s="108"/>
      <c r="EZ492" s="108"/>
      <c r="FA492" s="108"/>
      <c r="FB492" s="108"/>
      <c r="FC492" s="108"/>
      <c r="FD492" s="108"/>
      <c r="FE492" s="108"/>
      <c r="FF492" s="108"/>
      <c r="FG492" s="108"/>
      <c r="FH492" s="108"/>
      <c r="FI492" s="108"/>
      <c r="FJ492" s="108"/>
      <c r="FK492" s="108"/>
      <c r="FL492" s="108"/>
      <c r="FM492" s="108"/>
      <c r="FN492" s="108"/>
      <c r="FO492" s="108"/>
      <c r="FP492" s="108"/>
      <c r="FQ492" s="108"/>
      <c r="FR492" s="108"/>
      <c r="FS492" s="108"/>
      <c r="FT492" s="108"/>
      <c r="FU492" s="108"/>
      <c r="FV492" s="108"/>
      <c r="FW492" s="108"/>
      <c r="FX492" s="108"/>
      <c r="FY492" s="108"/>
      <c r="FZ492" s="108"/>
      <c r="GA492" s="108"/>
      <c r="GB492" s="108"/>
      <c r="GC492" s="108"/>
      <c r="GD492" s="108"/>
      <c r="GE492" s="108"/>
      <c r="GF492" s="108"/>
      <c r="GG492" s="108"/>
      <c r="GH492" s="108"/>
      <c r="GI492" s="108"/>
      <c r="GJ492" s="108"/>
      <c r="GK492" s="108"/>
      <c r="GL492" s="108"/>
      <c r="GM492" s="108"/>
      <c r="GN492" s="108"/>
      <c r="GO492" s="108"/>
      <c r="GP492" s="108"/>
      <c r="GQ492" s="108"/>
      <c r="GR492" s="108"/>
      <c r="GS492" s="108"/>
      <c r="GT492" s="108"/>
      <c r="GU492" s="108"/>
      <c r="GV492" s="108"/>
      <c r="GW492" s="108"/>
      <c r="GX492" s="108"/>
      <c r="GY492" s="108"/>
      <c r="GZ492" s="108"/>
      <c r="HA492" s="108"/>
      <c r="HB492" s="108"/>
      <c r="HC492" s="108"/>
      <c r="HD492" s="108"/>
      <c r="HE492" s="108"/>
      <c r="HF492" s="108"/>
      <c r="HG492" s="108"/>
      <c r="HH492" s="108"/>
      <c r="HI492" s="108"/>
      <c r="HJ492" s="108"/>
      <c r="HK492" s="108"/>
      <c r="HL492" s="108"/>
      <c r="HM492" s="108"/>
      <c r="HN492" s="108"/>
      <c r="HO492" s="108"/>
      <c r="HP492" s="108"/>
      <c r="HQ492" s="108"/>
      <c r="HR492" s="108"/>
      <c r="HS492" s="108"/>
      <c r="HT492" s="108"/>
      <c r="HU492" s="108"/>
      <c r="HV492" s="108"/>
      <c r="HW492" s="108"/>
      <c r="HX492" s="108"/>
      <c r="HY492" s="108"/>
      <c r="HZ492" s="108"/>
      <c r="IA492" s="108"/>
      <c r="IB492" s="108"/>
      <c r="IC492" s="108"/>
      <c r="ID492" s="108"/>
      <c r="IE492" s="108"/>
      <c r="IF492" s="108"/>
      <c r="IG492" s="108"/>
      <c r="IH492" s="108"/>
      <c r="II492" s="108"/>
      <c r="IJ492" s="108"/>
      <c r="IK492" s="108"/>
      <c r="IL492" s="108"/>
      <c r="IM492" s="108"/>
      <c r="IN492" s="108"/>
      <c r="IO492" s="108"/>
      <c r="IP492" s="108"/>
      <c r="IQ492" s="108"/>
      <c r="IR492" s="108"/>
      <c r="IS492" s="108"/>
      <c r="IT492" s="108"/>
      <c r="IU492" s="108"/>
      <c r="IV492" s="108"/>
      <c r="IW492" s="108"/>
      <c r="IX492" s="108"/>
      <c r="IY492" s="108"/>
      <c r="IZ492" s="108"/>
      <c r="JA492" s="108"/>
      <c r="JB492" s="108"/>
      <c r="JC492" s="108"/>
      <c r="JD492" s="108"/>
      <c r="JE492" s="108"/>
      <c r="JF492" s="108"/>
      <c r="JG492" s="108"/>
      <c r="JH492" s="108"/>
      <c r="JI492" s="108"/>
      <c r="JJ492" s="108"/>
      <c r="JK492" s="108"/>
      <c r="JL492" s="108"/>
      <c r="JM492" s="108"/>
      <c r="JN492" s="108"/>
      <c r="JO492" s="108"/>
      <c r="JP492" s="108"/>
      <c r="JQ492" s="108"/>
      <c r="JR492" s="108"/>
      <c r="JS492" s="108"/>
      <c r="JT492" s="108"/>
      <c r="JU492" s="108"/>
      <c r="JV492" s="108"/>
      <c r="JW492" s="108"/>
      <c r="JX492" s="108"/>
      <c r="JY492" s="108"/>
      <c r="JZ492" s="108"/>
      <c r="KA492" s="108"/>
      <c r="KB492" s="108"/>
      <c r="KC492" s="108"/>
      <c r="KD492" s="108"/>
      <c r="KE492" s="108"/>
      <c r="KF492" s="108"/>
      <c r="KG492" s="108"/>
      <c r="KH492" s="108"/>
      <c r="KI492" s="108"/>
      <c r="KJ492" s="108"/>
      <c r="KK492" s="108"/>
      <c r="KL492" s="108"/>
      <c r="KM492" s="108"/>
      <c r="KN492" s="108"/>
      <c r="KO492" s="108"/>
      <c r="KP492" s="108"/>
      <c r="KQ492" s="108"/>
      <c r="KR492" s="108"/>
      <c r="KS492" s="108"/>
      <c r="KT492" s="108"/>
      <c r="KU492" s="108"/>
      <c r="KV492" s="108"/>
      <c r="KW492" s="108"/>
      <c r="KX492" s="108"/>
      <c r="KY492" s="108"/>
      <c r="KZ492" s="108"/>
      <c r="LA492" s="108"/>
      <c r="LB492" s="108"/>
      <c r="LC492" s="108"/>
      <c r="LD492" s="108"/>
      <c r="LE492" s="108"/>
      <c r="LF492" s="108"/>
      <c r="LG492" s="108"/>
      <c r="LH492" s="108"/>
      <c r="LI492" s="108"/>
      <c r="LJ492" s="108"/>
      <c r="LK492" s="108"/>
      <c r="LL492" s="108"/>
      <c r="LM492" s="108"/>
      <c r="LN492" s="108"/>
      <c r="LO492" s="108"/>
      <c r="LP492" s="108"/>
      <c r="LQ492" s="108"/>
      <c r="LR492" s="108"/>
      <c r="LS492" s="108"/>
      <c r="LT492" s="108"/>
      <c r="LU492" s="108"/>
      <c r="LV492" s="108"/>
      <c r="LW492" s="108"/>
      <c r="LX492" s="108"/>
      <c r="LY492" s="108"/>
      <c r="LZ492" s="108"/>
      <c r="MA492" s="108"/>
      <c r="MB492" s="108"/>
      <c r="MC492" s="108"/>
      <c r="MD492" s="108"/>
      <c r="ME492" s="108"/>
      <c r="MF492" s="108"/>
      <c r="MG492" s="108"/>
      <c r="MH492" s="108"/>
      <c r="MI492" s="108"/>
      <c r="MJ492" s="108"/>
      <c r="MK492" s="108"/>
      <c r="ML492" s="108"/>
      <c r="MM492" s="108"/>
      <c r="MN492" s="108"/>
      <c r="MO492" s="108"/>
      <c r="MP492" s="108"/>
      <c r="MQ492" s="108"/>
      <c r="MR492" s="108"/>
      <c r="MS492" s="108"/>
      <c r="MT492" s="108"/>
      <c r="MU492" s="108"/>
      <c r="MV492" s="108"/>
      <c r="MW492" s="108"/>
      <c r="MX492" s="108"/>
      <c r="MY492" s="108"/>
      <c r="MZ492" s="108"/>
      <c r="NA492" s="108"/>
      <c r="NB492" s="108"/>
      <c r="NC492" s="108"/>
      <c r="ND492" s="108"/>
      <c r="NE492" s="108"/>
      <c r="NF492" s="108"/>
      <c r="NG492" s="108"/>
      <c r="NH492" s="108"/>
      <c r="NI492" s="108"/>
      <c r="NJ492" s="108"/>
      <c r="NK492" s="108"/>
      <c r="NL492" s="108"/>
      <c r="NM492" s="108"/>
      <c r="NN492" s="108"/>
      <c r="NO492" s="108"/>
      <c r="NP492" s="108"/>
      <c r="NQ492" s="108"/>
      <c r="NR492" s="108"/>
      <c r="NS492" s="108"/>
      <c r="NT492" s="108"/>
      <c r="NU492" s="108"/>
    </row>
    <row r="493" spans="1:385" s="176" customFormat="1" ht="15.65" customHeight="1" outlineLevel="1">
      <c r="A493" s="372"/>
      <c r="B493" s="290"/>
      <c r="C493" s="193" t="s">
        <v>274</v>
      </c>
      <c r="D493" s="194" t="s">
        <v>801</v>
      </c>
      <c r="E493" s="194">
        <v>11060000073</v>
      </c>
      <c r="F493" s="194" t="s">
        <v>301</v>
      </c>
      <c r="G493" s="183"/>
      <c r="H493" s="177"/>
      <c r="I493" s="195"/>
      <c r="J493" s="195"/>
      <c r="K493" s="192" t="s">
        <v>57</v>
      </c>
      <c r="L493" s="192">
        <v>16</v>
      </c>
      <c r="M493" s="267"/>
      <c r="N493" s="267"/>
      <c r="O493" s="267"/>
      <c r="P493" s="267"/>
      <c r="Q493" s="179"/>
      <c r="R493" s="179"/>
      <c r="S493" s="125"/>
      <c r="T493" s="108"/>
      <c r="U493" s="108"/>
      <c r="V493" s="108"/>
      <c r="W493" s="108"/>
      <c r="X493" s="108"/>
      <c r="Y493" s="108"/>
      <c r="Z493" s="108"/>
      <c r="AA493" s="108"/>
      <c r="AB493" s="108"/>
      <c r="AC493" s="108"/>
      <c r="AD493" s="108"/>
      <c r="AE493" s="108"/>
      <c r="AF493" s="108"/>
      <c r="AG493" s="108"/>
      <c r="AH493" s="108"/>
      <c r="AI493" s="108"/>
      <c r="AJ493" s="108"/>
      <c r="AK493" s="108"/>
      <c r="AL493" s="108"/>
      <c r="AM493" s="108"/>
      <c r="AN493" s="108"/>
      <c r="AO493" s="108"/>
      <c r="AP493" s="108"/>
      <c r="AQ493" s="108"/>
      <c r="AR493" s="108"/>
      <c r="AS493" s="108"/>
      <c r="AT493" s="108"/>
      <c r="AU493" s="108"/>
      <c r="AV493" s="108"/>
      <c r="AW493" s="108"/>
      <c r="AX493" s="108"/>
      <c r="AY493" s="108"/>
      <c r="AZ493" s="108"/>
      <c r="BA493" s="108"/>
      <c r="BB493" s="108"/>
      <c r="BC493" s="108"/>
      <c r="BD493" s="108"/>
      <c r="BE493" s="108"/>
      <c r="BF493" s="108"/>
      <c r="BG493" s="108"/>
      <c r="BH493" s="108"/>
      <c r="BI493" s="108"/>
      <c r="BJ493" s="108"/>
      <c r="BK493" s="108"/>
      <c r="BL493" s="108"/>
      <c r="BM493" s="108"/>
      <c r="BN493" s="108"/>
      <c r="BO493" s="108"/>
      <c r="BP493" s="108"/>
      <c r="BQ493" s="108"/>
      <c r="BR493" s="108"/>
      <c r="BS493" s="108"/>
      <c r="BT493" s="108"/>
      <c r="BU493" s="108"/>
      <c r="BV493" s="108"/>
      <c r="BW493" s="108"/>
      <c r="BX493" s="108"/>
      <c r="BY493" s="108"/>
      <c r="BZ493" s="108"/>
      <c r="CA493" s="108"/>
      <c r="CB493" s="108"/>
      <c r="CC493" s="108"/>
      <c r="CD493" s="108"/>
      <c r="CE493" s="108"/>
      <c r="CF493" s="108"/>
      <c r="CG493" s="108"/>
      <c r="CH493" s="108"/>
      <c r="CI493" s="108"/>
      <c r="CJ493" s="108"/>
      <c r="CK493" s="108"/>
      <c r="CL493" s="108"/>
      <c r="CM493" s="108"/>
      <c r="CN493" s="108"/>
      <c r="CO493" s="108"/>
      <c r="CP493" s="108"/>
      <c r="CQ493" s="108"/>
      <c r="CR493" s="108"/>
      <c r="CS493" s="108"/>
      <c r="CT493" s="108"/>
      <c r="CU493" s="108"/>
      <c r="CV493" s="108"/>
      <c r="CW493" s="108"/>
      <c r="CX493" s="108"/>
      <c r="CY493" s="108"/>
      <c r="CZ493" s="108"/>
      <c r="DA493" s="108"/>
      <c r="DB493" s="108"/>
      <c r="DC493" s="108"/>
      <c r="DD493" s="108"/>
      <c r="DE493" s="108"/>
      <c r="DF493" s="108"/>
      <c r="DG493" s="108"/>
      <c r="DH493" s="108"/>
      <c r="DI493" s="108"/>
      <c r="DJ493" s="108"/>
      <c r="DK493" s="108"/>
      <c r="DL493" s="108"/>
      <c r="DM493" s="108"/>
      <c r="DN493" s="108"/>
      <c r="DO493" s="108"/>
      <c r="DP493" s="108"/>
      <c r="DQ493" s="108"/>
      <c r="DR493" s="108"/>
      <c r="DS493" s="108"/>
      <c r="DT493" s="108"/>
      <c r="DU493" s="108"/>
      <c r="DV493" s="108"/>
      <c r="DW493" s="108"/>
      <c r="DX493" s="108"/>
      <c r="DY493" s="108"/>
      <c r="DZ493" s="108"/>
      <c r="EA493" s="108"/>
      <c r="EB493" s="108"/>
      <c r="EC493" s="108"/>
      <c r="ED493" s="108"/>
      <c r="EE493" s="108"/>
      <c r="EF493" s="108"/>
      <c r="EG493" s="108"/>
      <c r="EH493" s="108"/>
      <c r="EI493" s="108"/>
      <c r="EJ493" s="108"/>
      <c r="EK493" s="108"/>
      <c r="EL493" s="108"/>
      <c r="EM493" s="108"/>
      <c r="EN493" s="108"/>
      <c r="EO493" s="108"/>
      <c r="EP493" s="108"/>
      <c r="EQ493" s="108"/>
      <c r="ER493" s="108"/>
      <c r="ES493" s="108"/>
      <c r="ET493" s="108"/>
      <c r="EU493" s="108"/>
      <c r="EV493" s="108"/>
      <c r="EW493" s="108"/>
      <c r="EX493" s="108"/>
      <c r="EY493" s="108"/>
      <c r="EZ493" s="108"/>
      <c r="FA493" s="108"/>
      <c r="FB493" s="108"/>
      <c r="FC493" s="108"/>
      <c r="FD493" s="108"/>
      <c r="FE493" s="108"/>
      <c r="FF493" s="108"/>
      <c r="FG493" s="108"/>
      <c r="FH493" s="108"/>
      <c r="FI493" s="108"/>
      <c r="FJ493" s="108"/>
      <c r="FK493" s="108"/>
      <c r="FL493" s="108"/>
      <c r="FM493" s="108"/>
      <c r="FN493" s="108"/>
      <c r="FO493" s="108"/>
      <c r="FP493" s="108"/>
      <c r="FQ493" s="108"/>
      <c r="FR493" s="108"/>
      <c r="FS493" s="108"/>
      <c r="FT493" s="108"/>
      <c r="FU493" s="108"/>
      <c r="FV493" s="108"/>
      <c r="FW493" s="108"/>
      <c r="FX493" s="108"/>
      <c r="FY493" s="108"/>
      <c r="FZ493" s="108"/>
      <c r="GA493" s="108"/>
      <c r="GB493" s="108"/>
      <c r="GC493" s="108"/>
      <c r="GD493" s="108"/>
      <c r="GE493" s="108"/>
      <c r="GF493" s="108"/>
      <c r="GG493" s="108"/>
      <c r="GH493" s="108"/>
      <c r="GI493" s="108"/>
      <c r="GJ493" s="108"/>
      <c r="GK493" s="108"/>
      <c r="GL493" s="108"/>
      <c r="GM493" s="108"/>
      <c r="GN493" s="108"/>
      <c r="GO493" s="108"/>
      <c r="GP493" s="108"/>
      <c r="GQ493" s="108"/>
      <c r="GR493" s="108"/>
      <c r="GS493" s="108"/>
      <c r="GT493" s="108"/>
      <c r="GU493" s="108"/>
      <c r="GV493" s="108"/>
      <c r="GW493" s="108"/>
      <c r="GX493" s="108"/>
      <c r="GY493" s="108"/>
      <c r="GZ493" s="108"/>
      <c r="HA493" s="108"/>
      <c r="HB493" s="108"/>
      <c r="HC493" s="108"/>
      <c r="HD493" s="108"/>
      <c r="HE493" s="108"/>
      <c r="HF493" s="108"/>
      <c r="HG493" s="108"/>
      <c r="HH493" s="108"/>
      <c r="HI493" s="108"/>
      <c r="HJ493" s="108"/>
      <c r="HK493" s="108"/>
      <c r="HL493" s="108"/>
      <c r="HM493" s="108"/>
      <c r="HN493" s="108"/>
      <c r="HO493" s="108"/>
      <c r="HP493" s="108"/>
      <c r="HQ493" s="108"/>
      <c r="HR493" s="108"/>
      <c r="HS493" s="108"/>
      <c r="HT493" s="108"/>
      <c r="HU493" s="108"/>
      <c r="HV493" s="108"/>
      <c r="HW493" s="108"/>
      <c r="HX493" s="108"/>
      <c r="HY493" s="108"/>
      <c r="HZ493" s="108"/>
      <c r="IA493" s="108"/>
      <c r="IB493" s="108"/>
      <c r="IC493" s="108"/>
      <c r="ID493" s="108"/>
      <c r="IE493" s="108"/>
      <c r="IF493" s="108"/>
      <c r="IG493" s="108"/>
      <c r="IH493" s="108"/>
      <c r="II493" s="108"/>
      <c r="IJ493" s="108"/>
      <c r="IK493" s="108"/>
      <c r="IL493" s="108"/>
      <c r="IM493" s="108"/>
      <c r="IN493" s="108"/>
      <c r="IO493" s="108"/>
      <c r="IP493" s="108"/>
      <c r="IQ493" s="108"/>
      <c r="IR493" s="108"/>
      <c r="IS493" s="108"/>
      <c r="IT493" s="108"/>
      <c r="IU493" s="108"/>
      <c r="IV493" s="108"/>
      <c r="IW493" s="108"/>
      <c r="IX493" s="108"/>
      <c r="IY493" s="108"/>
      <c r="IZ493" s="108"/>
      <c r="JA493" s="108"/>
      <c r="JB493" s="108"/>
      <c r="JC493" s="108"/>
      <c r="JD493" s="108"/>
      <c r="JE493" s="108"/>
      <c r="JF493" s="108"/>
      <c r="JG493" s="108"/>
      <c r="JH493" s="108"/>
      <c r="JI493" s="108"/>
      <c r="JJ493" s="108"/>
      <c r="JK493" s="108"/>
      <c r="JL493" s="108"/>
      <c r="JM493" s="108"/>
      <c r="JN493" s="108"/>
      <c r="JO493" s="108"/>
      <c r="JP493" s="108"/>
      <c r="JQ493" s="108"/>
      <c r="JR493" s="108"/>
      <c r="JS493" s="108"/>
      <c r="JT493" s="108"/>
      <c r="JU493" s="108"/>
      <c r="JV493" s="108"/>
      <c r="JW493" s="108"/>
      <c r="JX493" s="108"/>
      <c r="JY493" s="108"/>
      <c r="JZ493" s="108"/>
      <c r="KA493" s="108"/>
      <c r="KB493" s="108"/>
      <c r="KC493" s="108"/>
      <c r="KD493" s="108"/>
      <c r="KE493" s="108"/>
      <c r="KF493" s="108"/>
      <c r="KG493" s="108"/>
      <c r="KH493" s="108"/>
      <c r="KI493" s="108"/>
      <c r="KJ493" s="108"/>
      <c r="KK493" s="108"/>
      <c r="KL493" s="108"/>
      <c r="KM493" s="108"/>
      <c r="KN493" s="108"/>
      <c r="KO493" s="108"/>
      <c r="KP493" s="108"/>
      <c r="KQ493" s="108"/>
      <c r="KR493" s="108"/>
      <c r="KS493" s="108"/>
      <c r="KT493" s="108"/>
      <c r="KU493" s="108"/>
      <c r="KV493" s="108"/>
      <c r="KW493" s="108"/>
      <c r="KX493" s="108"/>
      <c r="KY493" s="108"/>
      <c r="KZ493" s="108"/>
      <c r="LA493" s="108"/>
      <c r="LB493" s="108"/>
      <c r="LC493" s="108"/>
      <c r="LD493" s="108"/>
      <c r="LE493" s="108"/>
      <c r="LF493" s="108"/>
      <c r="LG493" s="108"/>
      <c r="LH493" s="108"/>
      <c r="LI493" s="108"/>
      <c r="LJ493" s="108"/>
      <c r="LK493" s="108"/>
      <c r="LL493" s="108"/>
      <c r="LM493" s="108"/>
      <c r="LN493" s="108"/>
      <c r="LO493" s="108"/>
      <c r="LP493" s="108"/>
      <c r="LQ493" s="108"/>
      <c r="LR493" s="108"/>
      <c r="LS493" s="108"/>
      <c r="LT493" s="108"/>
      <c r="LU493" s="108"/>
      <c r="LV493" s="108"/>
      <c r="LW493" s="108"/>
      <c r="LX493" s="108"/>
      <c r="LY493" s="108"/>
      <c r="LZ493" s="108"/>
      <c r="MA493" s="108"/>
      <c r="MB493" s="108"/>
      <c r="MC493" s="108"/>
      <c r="MD493" s="108"/>
      <c r="ME493" s="108"/>
      <c r="MF493" s="108"/>
      <c r="MG493" s="108"/>
      <c r="MH493" s="108"/>
      <c r="MI493" s="108"/>
      <c r="MJ493" s="108"/>
      <c r="MK493" s="108"/>
      <c r="ML493" s="108"/>
      <c r="MM493" s="108"/>
      <c r="MN493" s="108"/>
      <c r="MO493" s="108"/>
      <c r="MP493" s="108"/>
      <c r="MQ493" s="108"/>
      <c r="MR493" s="108"/>
      <c r="MS493" s="108"/>
      <c r="MT493" s="108"/>
      <c r="MU493" s="108"/>
      <c r="MV493" s="108"/>
      <c r="MW493" s="108"/>
      <c r="MX493" s="108"/>
      <c r="MY493" s="108"/>
      <c r="MZ493" s="108"/>
      <c r="NA493" s="108"/>
      <c r="NB493" s="108"/>
      <c r="NC493" s="108"/>
      <c r="ND493" s="108"/>
      <c r="NE493" s="108"/>
      <c r="NF493" s="108"/>
      <c r="NG493" s="108"/>
      <c r="NH493" s="108"/>
      <c r="NI493" s="108"/>
      <c r="NJ493" s="108"/>
      <c r="NK493" s="108"/>
      <c r="NL493" s="108"/>
      <c r="NM493" s="108"/>
      <c r="NN493" s="108"/>
      <c r="NO493" s="108"/>
      <c r="NP493" s="108"/>
      <c r="NQ493" s="108"/>
      <c r="NR493" s="108"/>
      <c r="NS493" s="108"/>
      <c r="NT493" s="108"/>
      <c r="NU493" s="108"/>
    </row>
    <row r="494" spans="1:385" s="176" customFormat="1" ht="15.65" customHeight="1" outlineLevel="1">
      <c r="A494" s="372"/>
      <c r="B494" s="290"/>
      <c r="C494" s="193" t="s">
        <v>940</v>
      </c>
      <c r="D494" s="194" t="s">
        <v>801</v>
      </c>
      <c r="E494" s="194">
        <v>11020000045</v>
      </c>
      <c r="F494" s="194" t="s">
        <v>301</v>
      </c>
      <c r="G494" s="183"/>
      <c r="H494" s="177"/>
      <c r="I494" s="195"/>
      <c r="J494" s="195"/>
      <c r="K494" s="192" t="s">
        <v>57</v>
      </c>
      <c r="L494" s="192">
        <v>2</v>
      </c>
      <c r="M494" s="267"/>
      <c r="N494" s="267"/>
      <c r="O494" s="267"/>
      <c r="P494" s="267"/>
      <c r="Q494" s="179"/>
      <c r="R494" s="179"/>
      <c r="S494" s="125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  <c r="AD494" s="108"/>
      <c r="AE494" s="108"/>
      <c r="AF494" s="108"/>
      <c r="AG494" s="108"/>
      <c r="AH494" s="108"/>
      <c r="AI494" s="108"/>
      <c r="AJ494" s="108"/>
      <c r="AK494" s="108"/>
      <c r="AL494" s="108"/>
      <c r="AM494" s="108"/>
      <c r="AN494" s="108"/>
      <c r="AO494" s="108"/>
      <c r="AP494" s="108"/>
      <c r="AQ494" s="108"/>
      <c r="AR494" s="108"/>
      <c r="AS494" s="108"/>
      <c r="AT494" s="108"/>
      <c r="AU494" s="108"/>
      <c r="AV494" s="108"/>
      <c r="AW494" s="108"/>
      <c r="AX494" s="108"/>
      <c r="AY494" s="108"/>
      <c r="AZ494" s="108"/>
      <c r="BA494" s="108"/>
      <c r="BB494" s="108"/>
      <c r="BC494" s="108"/>
      <c r="BD494" s="108"/>
      <c r="BE494" s="108"/>
      <c r="BF494" s="108"/>
      <c r="BG494" s="108"/>
      <c r="BH494" s="108"/>
      <c r="BI494" s="108"/>
      <c r="BJ494" s="108"/>
      <c r="BK494" s="108"/>
      <c r="BL494" s="108"/>
      <c r="BM494" s="108"/>
      <c r="BN494" s="108"/>
      <c r="BO494" s="108"/>
      <c r="BP494" s="108"/>
      <c r="BQ494" s="108"/>
      <c r="BR494" s="108"/>
      <c r="BS494" s="108"/>
      <c r="BT494" s="108"/>
      <c r="BU494" s="108"/>
      <c r="BV494" s="108"/>
      <c r="BW494" s="108"/>
      <c r="BX494" s="108"/>
      <c r="BY494" s="108"/>
      <c r="BZ494" s="108"/>
      <c r="CA494" s="108"/>
      <c r="CB494" s="108"/>
      <c r="CC494" s="108"/>
      <c r="CD494" s="108"/>
      <c r="CE494" s="108"/>
      <c r="CF494" s="108"/>
      <c r="CG494" s="108"/>
      <c r="CH494" s="108"/>
      <c r="CI494" s="108"/>
      <c r="CJ494" s="108"/>
      <c r="CK494" s="108"/>
      <c r="CL494" s="108"/>
      <c r="CM494" s="108"/>
      <c r="CN494" s="108"/>
      <c r="CO494" s="108"/>
      <c r="CP494" s="108"/>
      <c r="CQ494" s="108"/>
      <c r="CR494" s="108"/>
      <c r="CS494" s="108"/>
      <c r="CT494" s="108"/>
      <c r="CU494" s="108"/>
      <c r="CV494" s="108"/>
      <c r="CW494" s="108"/>
      <c r="CX494" s="108"/>
      <c r="CY494" s="108"/>
      <c r="CZ494" s="108"/>
      <c r="DA494" s="108"/>
      <c r="DB494" s="108"/>
      <c r="DC494" s="108"/>
      <c r="DD494" s="108"/>
      <c r="DE494" s="108"/>
      <c r="DF494" s="108"/>
      <c r="DG494" s="108"/>
      <c r="DH494" s="108"/>
      <c r="DI494" s="108"/>
      <c r="DJ494" s="108"/>
      <c r="DK494" s="108"/>
      <c r="DL494" s="108"/>
      <c r="DM494" s="108"/>
      <c r="DN494" s="108"/>
      <c r="DO494" s="108"/>
      <c r="DP494" s="108"/>
      <c r="DQ494" s="108"/>
      <c r="DR494" s="108"/>
      <c r="DS494" s="108"/>
      <c r="DT494" s="108"/>
      <c r="DU494" s="108"/>
      <c r="DV494" s="108"/>
      <c r="DW494" s="108"/>
      <c r="DX494" s="108"/>
      <c r="DY494" s="108"/>
      <c r="DZ494" s="108"/>
      <c r="EA494" s="108"/>
      <c r="EB494" s="108"/>
      <c r="EC494" s="108"/>
      <c r="ED494" s="108"/>
      <c r="EE494" s="108"/>
      <c r="EF494" s="108"/>
      <c r="EG494" s="108"/>
      <c r="EH494" s="108"/>
      <c r="EI494" s="108"/>
      <c r="EJ494" s="108"/>
      <c r="EK494" s="108"/>
      <c r="EL494" s="108"/>
      <c r="EM494" s="108"/>
      <c r="EN494" s="108"/>
      <c r="EO494" s="108"/>
      <c r="EP494" s="108"/>
      <c r="EQ494" s="108"/>
      <c r="ER494" s="108"/>
      <c r="ES494" s="108"/>
      <c r="ET494" s="108"/>
      <c r="EU494" s="108"/>
      <c r="EV494" s="108"/>
      <c r="EW494" s="108"/>
      <c r="EX494" s="108"/>
      <c r="EY494" s="108"/>
      <c r="EZ494" s="108"/>
      <c r="FA494" s="108"/>
      <c r="FB494" s="108"/>
      <c r="FC494" s="108"/>
      <c r="FD494" s="108"/>
      <c r="FE494" s="108"/>
      <c r="FF494" s="108"/>
      <c r="FG494" s="108"/>
      <c r="FH494" s="108"/>
      <c r="FI494" s="108"/>
      <c r="FJ494" s="108"/>
      <c r="FK494" s="108"/>
      <c r="FL494" s="108"/>
      <c r="FM494" s="108"/>
      <c r="FN494" s="108"/>
      <c r="FO494" s="108"/>
      <c r="FP494" s="108"/>
      <c r="FQ494" s="108"/>
      <c r="FR494" s="108"/>
      <c r="FS494" s="108"/>
      <c r="FT494" s="108"/>
      <c r="FU494" s="108"/>
      <c r="FV494" s="108"/>
      <c r="FW494" s="108"/>
      <c r="FX494" s="108"/>
      <c r="FY494" s="108"/>
      <c r="FZ494" s="108"/>
      <c r="GA494" s="108"/>
      <c r="GB494" s="108"/>
      <c r="GC494" s="108"/>
      <c r="GD494" s="108"/>
      <c r="GE494" s="108"/>
      <c r="GF494" s="108"/>
      <c r="GG494" s="108"/>
      <c r="GH494" s="108"/>
      <c r="GI494" s="108"/>
      <c r="GJ494" s="108"/>
      <c r="GK494" s="108"/>
      <c r="GL494" s="108"/>
      <c r="GM494" s="108"/>
      <c r="GN494" s="108"/>
      <c r="GO494" s="108"/>
      <c r="GP494" s="108"/>
      <c r="GQ494" s="108"/>
      <c r="GR494" s="108"/>
      <c r="GS494" s="108"/>
      <c r="GT494" s="108"/>
      <c r="GU494" s="108"/>
      <c r="GV494" s="108"/>
      <c r="GW494" s="108"/>
      <c r="GX494" s="108"/>
      <c r="GY494" s="108"/>
      <c r="GZ494" s="108"/>
      <c r="HA494" s="108"/>
      <c r="HB494" s="108"/>
      <c r="HC494" s="108"/>
      <c r="HD494" s="108"/>
      <c r="HE494" s="108"/>
      <c r="HF494" s="108"/>
      <c r="HG494" s="108"/>
      <c r="HH494" s="108"/>
      <c r="HI494" s="108"/>
      <c r="HJ494" s="108"/>
      <c r="HK494" s="108"/>
      <c r="HL494" s="108"/>
      <c r="HM494" s="108"/>
      <c r="HN494" s="108"/>
      <c r="HO494" s="108"/>
      <c r="HP494" s="108"/>
      <c r="HQ494" s="108"/>
      <c r="HR494" s="108"/>
      <c r="HS494" s="108"/>
      <c r="HT494" s="108"/>
      <c r="HU494" s="108"/>
      <c r="HV494" s="108"/>
      <c r="HW494" s="108"/>
      <c r="HX494" s="108"/>
      <c r="HY494" s="108"/>
      <c r="HZ494" s="108"/>
      <c r="IA494" s="108"/>
      <c r="IB494" s="108"/>
      <c r="IC494" s="108"/>
      <c r="ID494" s="108"/>
      <c r="IE494" s="108"/>
      <c r="IF494" s="108"/>
      <c r="IG494" s="108"/>
      <c r="IH494" s="108"/>
      <c r="II494" s="108"/>
      <c r="IJ494" s="108"/>
      <c r="IK494" s="108"/>
      <c r="IL494" s="108"/>
      <c r="IM494" s="108"/>
      <c r="IN494" s="108"/>
      <c r="IO494" s="108"/>
      <c r="IP494" s="108"/>
      <c r="IQ494" s="108"/>
      <c r="IR494" s="108"/>
      <c r="IS494" s="108"/>
      <c r="IT494" s="108"/>
      <c r="IU494" s="108"/>
      <c r="IV494" s="108"/>
      <c r="IW494" s="108"/>
      <c r="IX494" s="108"/>
      <c r="IY494" s="108"/>
      <c r="IZ494" s="108"/>
      <c r="JA494" s="108"/>
      <c r="JB494" s="108"/>
      <c r="JC494" s="108"/>
      <c r="JD494" s="108"/>
      <c r="JE494" s="108"/>
      <c r="JF494" s="108"/>
      <c r="JG494" s="108"/>
      <c r="JH494" s="108"/>
      <c r="JI494" s="108"/>
      <c r="JJ494" s="108"/>
      <c r="JK494" s="108"/>
      <c r="JL494" s="108"/>
      <c r="JM494" s="108"/>
      <c r="JN494" s="108"/>
      <c r="JO494" s="108"/>
      <c r="JP494" s="108"/>
      <c r="JQ494" s="108"/>
      <c r="JR494" s="108"/>
      <c r="JS494" s="108"/>
      <c r="JT494" s="108"/>
      <c r="JU494" s="108"/>
      <c r="JV494" s="108"/>
      <c r="JW494" s="108"/>
      <c r="JX494" s="108"/>
      <c r="JY494" s="108"/>
      <c r="JZ494" s="108"/>
      <c r="KA494" s="108"/>
      <c r="KB494" s="108"/>
      <c r="KC494" s="108"/>
      <c r="KD494" s="108"/>
      <c r="KE494" s="108"/>
      <c r="KF494" s="108"/>
      <c r="KG494" s="108"/>
      <c r="KH494" s="108"/>
      <c r="KI494" s="108"/>
      <c r="KJ494" s="108"/>
      <c r="KK494" s="108"/>
      <c r="KL494" s="108"/>
      <c r="KM494" s="108"/>
      <c r="KN494" s="108"/>
      <c r="KO494" s="108"/>
      <c r="KP494" s="108"/>
      <c r="KQ494" s="108"/>
      <c r="KR494" s="108"/>
      <c r="KS494" s="108"/>
      <c r="KT494" s="108"/>
      <c r="KU494" s="108"/>
      <c r="KV494" s="108"/>
      <c r="KW494" s="108"/>
      <c r="KX494" s="108"/>
      <c r="KY494" s="108"/>
      <c r="KZ494" s="108"/>
      <c r="LA494" s="108"/>
      <c r="LB494" s="108"/>
      <c r="LC494" s="108"/>
      <c r="LD494" s="108"/>
      <c r="LE494" s="108"/>
      <c r="LF494" s="108"/>
      <c r="LG494" s="108"/>
      <c r="LH494" s="108"/>
      <c r="LI494" s="108"/>
      <c r="LJ494" s="108"/>
      <c r="LK494" s="108"/>
      <c r="LL494" s="108"/>
      <c r="LM494" s="108"/>
      <c r="LN494" s="108"/>
      <c r="LO494" s="108"/>
      <c r="LP494" s="108"/>
      <c r="LQ494" s="108"/>
      <c r="LR494" s="108"/>
      <c r="LS494" s="108"/>
      <c r="LT494" s="108"/>
      <c r="LU494" s="108"/>
      <c r="LV494" s="108"/>
      <c r="LW494" s="108"/>
      <c r="LX494" s="108"/>
      <c r="LY494" s="108"/>
      <c r="LZ494" s="108"/>
      <c r="MA494" s="108"/>
      <c r="MB494" s="108"/>
      <c r="MC494" s="108"/>
      <c r="MD494" s="108"/>
      <c r="ME494" s="108"/>
      <c r="MF494" s="108"/>
      <c r="MG494" s="108"/>
      <c r="MH494" s="108"/>
      <c r="MI494" s="108"/>
      <c r="MJ494" s="108"/>
      <c r="MK494" s="108"/>
      <c r="ML494" s="108"/>
      <c r="MM494" s="108"/>
      <c r="MN494" s="108"/>
      <c r="MO494" s="108"/>
      <c r="MP494" s="108"/>
      <c r="MQ494" s="108"/>
      <c r="MR494" s="108"/>
      <c r="MS494" s="108"/>
      <c r="MT494" s="108"/>
      <c r="MU494" s="108"/>
      <c r="MV494" s="108"/>
      <c r="MW494" s="108"/>
      <c r="MX494" s="108"/>
      <c r="MY494" s="108"/>
      <c r="MZ494" s="108"/>
      <c r="NA494" s="108"/>
      <c r="NB494" s="108"/>
      <c r="NC494" s="108"/>
      <c r="ND494" s="108"/>
      <c r="NE494" s="108"/>
      <c r="NF494" s="108"/>
      <c r="NG494" s="108"/>
      <c r="NH494" s="108"/>
      <c r="NI494" s="108"/>
      <c r="NJ494" s="108"/>
      <c r="NK494" s="108"/>
      <c r="NL494" s="108"/>
      <c r="NM494" s="108"/>
      <c r="NN494" s="108"/>
      <c r="NO494" s="108"/>
      <c r="NP494" s="108"/>
      <c r="NQ494" s="108"/>
      <c r="NR494" s="108"/>
      <c r="NS494" s="108"/>
      <c r="NT494" s="108"/>
      <c r="NU494" s="108"/>
    </row>
    <row r="495" spans="1:385" s="176" customFormat="1" ht="15.65" customHeight="1" outlineLevel="1">
      <c r="A495" s="372"/>
      <c r="B495" s="290"/>
      <c r="C495" s="193" t="s">
        <v>941</v>
      </c>
      <c r="D495" s="194" t="s">
        <v>801</v>
      </c>
      <c r="E495" s="194">
        <v>11060000231</v>
      </c>
      <c r="F495" s="194" t="s">
        <v>301</v>
      </c>
      <c r="G495" s="183"/>
      <c r="H495" s="177"/>
      <c r="I495" s="195"/>
      <c r="J495" s="195"/>
      <c r="K495" s="192" t="s">
        <v>57</v>
      </c>
      <c r="L495" s="192">
        <v>1</v>
      </c>
      <c r="M495" s="267"/>
      <c r="N495" s="267"/>
      <c r="O495" s="267"/>
      <c r="P495" s="267"/>
      <c r="Q495" s="179"/>
      <c r="R495" s="179"/>
      <c r="S495" s="125"/>
      <c r="T495" s="108"/>
      <c r="U495" s="108"/>
      <c r="V495" s="108"/>
      <c r="W495" s="108"/>
      <c r="X495" s="108"/>
      <c r="Y495" s="108"/>
      <c r="Z495" s="108"/>
      <c r="AA495" s="108"/>
      <c r="AB495" s="108"/>
      <c r="AC495" s="108"/>
      <c r="AD495" s="108"/>
      <c r="AE495" s="108"/>
      <c r="AF495" s="108"/>
      <c r="AG495" s="108"/>
      <c r="AH495" s="108"/>
      <c r="AI495" s="108"/>
      <c r="AJ495" s="108"/>
      <c r="AK495" s="108"/>
      <c r="AL495" s="108"/>
      <c r="AM495" s="108"/>
      <c r="AN495" s="108"/>
      <c r="AO495" s="108"/>
      <c r="AP495" s="108"/>
      <c r="AQ495" s="108"/>
      <c r="AR495" s="108"/>
      <c r="AS495" s="108"/>
      <c r="AT495" s="108"/>
      <c r="AU495" s="108"/>
      <c r="AV495" s="108"/>
      <c r="AW495" s="108"/>
      <c r="AX495" s="108"/>
      <c r="AY495" s="108"/>
      <c r="AZ495" s="108"/>
      <c r="BA495" s="108"/>
      <c r="BB495" s="108"/>
      <c r="BC495" s="108"/>
      <c r="BD495" s="108"/>
      <c r="BE495" s="108"/>
      <c r="BF495" s="108"/>
      <c r="BG495" s="108"/>
      <c r="BH495" s="108"/>
      <c r="BI495" s="108"/>
      <c r="BJ495" s="108"/>
      <c r="BK495" s="108"/>
      <c r="BL495" s="108"/>
      <c r="BM495" s="108"/>
      <c r="BN495" s="108"/>
      <c r="BO495" s="108"/>
      <c r="BP495" s="108"/>
      <c r="BQ495" s="108"/>
      <c r="BR495" s="108"/>
      <c r="BS495" s="108"/>
      <c r="BT495" s="108"/>
      <c r="BU495" s="108"/>
      <c r="BV495" s="108"/>
      <c r="BW495" s="108"/>
      <c r="BX495" s="108"/>
      <c r="BY495" s="108"/>
      <c r="BZ495" s="108"/>
      <c r="CA495" s="108"/>
      <c r="CB495" s="108"/>
      <c r="CC495" s="108"/>
      <c r="CD495" s="108"/>
      <c r="CE495" s="108"/>
      <c r="CF495" s="108"/>
      <c r="CG495" s="108"/>
      <c r="CH495" s="108"/>
      <c r="CI495" s="108"/>
      <c r="CJ495" s="108"/>
      <c r="CK495" s="108"/>
      <c r="CL495" s="108"/>
      <c r="CM495" s="108"/>
      <c r="CN495" s="108"/>
      <c r="CO495" s="108"/>
      <c r="CP495" s="108"/>
      <c r="CQ495" s="108"/>
      <c r="CR495" s="108"/>
      <c r="CS495" s="108"/>
      <c r="CT495" s="108"/>
      <c r="CU495" s="108"/>
      <c r="CV495" s="108"/>
      <c r="CW495" s="108"/>
      <c r="CX495" s="108"/>
      <c r="CY495" s="108"/>
      <c r="CZ495" s="108"/>
      <c r="DA495" s="108"/>
      <c r="DB495" s="108"/>
      <c r="DC495" s="108"/>
      <c r="DD495" s="108"/>
      <c r="DE495" s="108"/>
      <c r="DF495" s="108"/>
      <c r="DG495" s="108"/>
      <c r="DH495" s="108"/>
      <c r="DI495" s="108"/>
      <c r="DJ495" s="108"/>
      <c r="DK495" s="108"/>
      <c r="DL495" s="108"/>
      <c r="DM495" s="108"/>
      <c r="DN495" s="108"/>
      <c r="DO495" s="108"/>
      <c r="DP495" s="108"/>
      <c r="DQ495" s="108"/>
      <c r="DR495" s="108"/>
      <c r="DS495" s="108"/>
      <c r="DT495" s="108"/>
      <c r="DU495" s="108"/>
      <c r="DV495" s="108"/>
      <c r="DW495" s="108"/>
      <c r="DX495" s="108"/>
      <c r="DY495" s="108"/>
      <c r="DZ495" s="108"/>
      <c r="EA495" s="108"/>
      <c r="EB495" s="108"/>
      <c r="EC495" s="108"/>
      <c r="ED495" s="108"/>
      <c r="EE495" s="108"/>
      <c r="EF495" s="108"/>
      <c r="EG495" s="108"/>
      <c r="EH495" s="108"/>
      <c r="EI495" s="108"/>
      <c r="EJ495" s="108"/>
      <c r="EK495" s="108"/>
      <c r="EL495" s="108"/>
      <c r="EM495" s="108"/>
      <c r="EN495" s="108"/>
      <c r="EO495" s="108"/>
      <c r="EP495" s="108"/>
      <c r="EQ495" s="108"/>
      <c r="ER495" s="108"/>
      <c r="ES495" s="108"/>
      <c r="ET495" s="108"/>
      <c r="EU495" s="108"/>
      <c r="EV495" s="108"/>
      <c r="EW495" s="108"/>
      <c r="EX495" s="108"/>
      <c r="EY495" s="108"/>
      <c r="EZ495" s="108"/>
      <c r="FA495" s="108"/>
      <c r="FB495" s="108"/>
      <c r="FC495" s="108"/>
      <c r="FD495" s="108"/>
      <c r="FE495" s="108"/>
      <c r="FF495" s="108"/>
      <c r="FG495" s="108"/>
      <c r="FH495" s="108"/>
      <c r="FI495" s="108"/>
      <c r="FJ495" s="108"/>
      <c r="FK495" s="108"/>
      <c r="FL495" s="108"/>
      <c r="FM495" s="108"/>
      <c r="FN495" s="108"/>
      <c r="FO495" s="108"/>
      <c r="FP495" s="108"/>
      <c r="FQ495" s="108"/>
      <c r="FR495" s="108"/>
      <c r="FS495" s="108"/>
      <c r="FT495" s="108"/>
      <c r="FU495" s="108"/>
      <c r="FV495" s="108"/>
      <c r="FW495" s="108"/>
      <c r="FX495" s="108"/>
      <c r="FY495" s="108"/>
      <c r="FZ495" s="108"/>
      <c r="GA495" s="108"/>
      <c r="GB495" s="108"/>
      <c r="GC495" s="108"/>
      <c r="GD495" s="108"/>
      <c r="GE495" s="108"/>
      <c r="GF495" s="108"/>
      <c r="GG495" s="108"/>
      <c r="GH495" s="108"/>
      <c r="GI495" s="108"/>
      <c r="GJ495" s="108"/>
      <c r="GK495" s="108"/>
      <c r="GL495" s="108"/>
      <c r="GM495" s="108"/>
      <c r="GN495" s="108"/>
      <c r="GO495" s="108"/>
      <c r="GP495" s="108"/>
      <c r="GQ495" s="108"/>
      <c r="GR495" s="108"/>
      <c r="GS495" s="108"/>
      <c r="GT495" s="108"/>
      <c r="GU495" s="108"/>
      <c r="GV495" s="108"/>
      <c r="GW495" s="108"/>
      <c r="GX495" s="108"/>
      <c r="GY495" s="108"/>
      <c r="GZ495" s="108"/>
      <c r="HA495" s="108"/>
      <c r="HB495" s="108"/>
      <c r="HC495" s="108"/>
      <c r="HD495" s="108"/>
      <c r="HE495" s="108"/>
      <c r="HF495" s="108"/>
      <c r="HG495" s="108"/>
      <c r="HH495" s="108"/>
      <c r="HI495" s="108"/>
      <c r="HJ495" s="108"/>
      <c r="HK495" s="108"/>
      <c r="HL495" s="108"/>
      <c r="HM495" s="108"/>
      <c r="HN495" s="108"/>
      <c r="HO495" s="108"/>
      <c r="HP495" s="108"/>
      <c r="HQ495" s="108"/>
      <c r="HR495" s="108"/>
      <c r="HS495" s="108"/>
      <c r="HT495" s="108"/>
      <c r="HU495" s="108"/>
      <c r="HV495" s="108"/>
      <c r="HW495" s="108"/>
      <c r="HX495" s="108"/>
      <c r="HY495" s="108"/>
      <c r="HZ495" s="108"/>
      <c r="IA495" s="108"/>
      <c r="IB495" s="108"/>
      <c r="IC495" s="108"/>
      <c r="ID495" s="108"/>
      <c r="IE495" s="108"/>
      <c r="IF495" s="108"/>
      <c r="IG495" s="108"/>
      <c r="IH495" s="108"/>
      <c r="II495" s="108"/>
      <c r="IJ495" s="108"/>
      <c r="IK495" s="108"/>
      <c r="IL495" s="108"/>
      <c r="IM495" s="108"/>
      <c r="IN495" s="108"/>
      <c r="IO495" s="108"/>
      <c r="IP495" s="108"/>
      <c r="IQ495" s="108"/>
      <c r="IR495" s="108"/>
      <c r="IS495" s="108"/>
      <c r="IT495" s="108"/>
      <c r="IU495" s="108"/>
      <c r="IV495" s="108"/>
      <c r="IW495" s="108"/>
      <c r="IX495" s="108"/>
      <c r="IY495" s="108"/>
      <c r="IZ495" s="108"/>
      <c r="JA495" s="108"/>
      <c r="JB495" s="108"/>
      <c r="JC495" s="108"/>
      <c r="JD495" s="108"/>
      <c r="JE495" s="108"/>
      <c r="JF495" s="108"/>
      <c r="JG495" s="108"/>
      <c r="JH495" s="108"/>
      <c r="JI495" s="108"/>
      <c r="JJ495" s="108"/>
      <c r="JK495" s="108"/>
      <c r="JL495" s="108"/>
      <c r="JM495" s="108"/>
      <c r="JN495" s="108"/>
      <c r="JO495" s="108"/>
      <c r="JP495" s="108"/>
      <c r="JQ495" s="108"/>
      <c r="JR495" s="108"/>
      <c r="JS495" s="108"/>
      <c r="JT495" s="108"/>
      <c r="JU495" s="108"/>
      <c r="JV495" s="108"/>
      <c r="JW495" s="108"/>
      <c r="JX495" s="108"/>
      <c r="JY495" s="108"/>
      <c r="JZ495" s="108"/>
      <c r="KA495" s="108"/>
      <c r="KB495" s="108"/>
      <c r="KC495" s="108"/>
      <c r="KD495" s="108"/>
      <c r="KE495" s="108"/>
      <c r="KF495" s="108"/>
      <c r="KG495" s="108"/>
      <c r="KH495" s="108"/>
      <c r="KI495" s="108"/>
      <c r="KJ495" s="108"/>
      <c r="KK495" s="108"/>
      <c r="KL495" s="108"/>
      <c r="KM495" s="108"/>
      <c r="KN495" s="108"/>
      <c r="KO495" s="108"/>
      <c r="KP495" s="108"/>
      <c r="KQ495" s="108"/>
      <c r="KR495" s="108"/>
      <c r="KS495" s="108"/>
      <c r="KT495" s="108"/>
      <c r="KU495" s="108"/>
      <c r="KV495" s="108"/>
      <c r="KW495" s="108"/>
      <c r="KX495" s="108"/>
      <c r="KY495" s="108"/>
      <c r="KZ495" s="108"/>
      <c r="LA495" s="108"/>
      <c r="LB495" s="108"/>
      <c r="LC495" s="108"/>
      <c r="LD495" s="108"/>
      <c r="LE495" s="108"/>
      <c r="LF495" s="108"/>
      <c r="LG495" s="108"/>
      <c r="LH495" s="108"/>
      <c r="LI495" s="108"/>
      <c r="LJ495" s="108"/>
      <c r="LK495" s="108"/>
      <c r="LL495" s="108"/>
      <c r="LM495" s="108"/>
      <c r="LN495" s="108"/>
      <c r="LO495" s="108"/>
      <c r="LP495" s="108"/>
      <c r="LQ495" s="108"/>
      <c r="LR495" s="108"/>
      <c r="LS495" s="108"/>
      <c r="LT495" s="108"/>
      <c r="LU495" s="108"/>
      <c r="LV495" s="108"/>
      <c r="LW495" s="108"/>
      <c r="LX495" s="108"/>
      <c r="LY495" s="108"/>
      <c r="LZ495" s="108"/>
      <c r="MA495" s="108"/>
      <c r="MB495" s="108"/>
      <c r="MC495" s="108"/>
      <c r="MD495" s="108"/>
      <c r="ME495" s="108"/>
      <c r="MF495" s="108"/>
      <c r="MG495" s="108"/>
      <c r="MH495" s="108"/>
      <c r="MI495" s="108"/>
      <c r="MJ495" s="108"/>
      <c r="MK495" s="108"/>
      <c r="ML495" s="108"/>
      <c r="MM495" s="108"/>
      <c r="MN495" s="108"/>
      <c r="MO495" s="108"/>
      <c r="MP495" s="108"/>
      <c r="MQ495" s="108"/>
      <c r="MR495" s="108"/>
      <c r="MS495" s="108"/>
      <c r="MT495" s="108"/>
      <c r="MU495" s="108"/>
      <c r="MV495" s="108"/>
      <c r="MW495" s="108"/>
      <c r="MX495" s="108"/>
      <c r="MY495" s="108"/>
      <c r="MZ495" s="108"/>
      <c r="NA495" s="108"/>
      <c r="NB495" s="108"/>
      <c r="NC495" s="108"/>
      <c r="ND495" s="108"/>
      <c r="NE495" s="108"/>
      <c r="NF495" s="108"/>
      <c r="NG495" s="108"/>
      <c r="NH495" s="108"/>
      <c r="NI495" s="108"/>
      <c r="NJ495" s="108"/>
      <c r="NK495" s="108"/>
      <c r="NL495" s="108"/>
      <c r="NM495" s="108"/>
      <c r="NN495" s="108"/>
      <c r="NO495" s="108"/>
      <c r="NP495" s="108"/>
      <c r="NQ495" s="108"/>
      <c r="NR495" s="108"/>
      <c r="NS495" s="108"/>
      <c r="NT495" s="108"/>
      <c r="NU495" s="108"/>
    </row>
    <row r="496" spans="1:385" s="176" customFormat="1" ht="15.65" customHeight="1" outlineLevel="1">
      <c r="A496" s="372"/>
      <c r="B496" s="290"/>
      <c r="C496" s="193" t="s">
        <v>942</v>
      </c>
      <c r="D496" s="194" t="s">
        <v>801</v>
      </c>
      <c r="E496" s="194" t="s">
        <v>948</v>
      </c>
      <c r="F496" s="194" t="s">
        <v>822</v>
      </c>
      <c r="G496" s="183"/>
      <c r="H496" s="177"/>
      <c r="I496" s="195"/>
      <c r="J496" s="195"/>
      <c r="K496" s="192" t="s">
        <v>57</v>
      </c>
      <c r="L496" s="192">
        <v>2</v>
      </c>
      <c r="M496" s="267"/>
      <c r="N496" s="267"/>
      <c r="O496" s="267"/>
      <c r="P496" s="267"/>
      <c r="Q496" s="179"/>
      <c r="R496" s="179"/>
      <c r="S496" s="125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08"/>
      <c r="AD496" s="108"/>
      <c r="AE496" s="108"/>
      <c r="AF496" s="108"/>
      <c r="AG496" s="108"/>
      <c r="AH496" s="108"/>
      <c r="AI496" s="108"/>
      <c r="AJ496" s="108"/>
      <c r="AK496" s="108"/>
      <c r="AL496" s="108"/>
      <c r="AM496" s="108"/>
      <c r="AN496" s="108"/>
      <c r="AO496" s="108"/>
      <c r="AP496" s="108"/>
      <c r="AQ496" s="108"/>
      <c r="AR496" s="108"/>
      <c r="AS496" s="108"/>
      <c r="AT496" s="108"/>
      <c r="AU496" s="108"/>
      <c r="AV496" s="108"/>
      <c r="AW496" s="108"/>
      <c r="AX496" s="108"/>
      <c r="AY496" s="108"/>
      <c r="AZ496" s="108"/>
      <c r="BA496" s="108"/>
      <c r="BB496" s="108"/>
      <c r="BC496" s="108"/>
      <c r="BD496" s="108"/>
      <c r="BE496" s="108"/>
      <c r="BF496" s="108"/>
      <c r="BG496" s="108"/>
      <c r="BH496" s="108"/>
      <c r="BI496" s="108"/>
      <c r="BJ496" s="108"/>
      <c r="BK496" s="108"/>
      <c r="BL496" s="108"/>
      <c r="BM496" s="108"/>
      <c r="BN496" s="108"/>
      <c r="BO496" s="108"/>
      <c r="BP496" s="108"/>
      <c r="BQ496" s="108"/>
      <c r="BR496" s="108"/>
      <c r="BS496" s="108"/>
      <c r="BT496" s="108"/>
      <c r="BU496" s="108"/>
      <c r="BV496" s="108"/>
      <c r="BW496" s="108"/>
      <c r="BX496" s="108"/>
      <c r="BY496" s="108"/>
      <c r="BZ496" s="108"/>
      <c r="CA496" s="108"/>
      <c r="CB496" s="108"/>
      <c r="CC496" s="108"/>
      <c r="CD496" s="108"/>
      <c r="CE496" s="108"/>
      <c r="CF496" s="108"/>
      <c r="CG496" s="108"/>
      <c r="CH496" s="108"/>
      <c r="CI496" s="108"/>
      <c r="CJ496" s="108"/>
      <c r="CK496" s="108"/>
      <c r="CL496" s="108"/>
      <c r="CM496" s="108"/>
      <c r="CN496" s="108"/>
      <c r="CO496" s="108"/>
      <c r="CP496" s="108"/>
      <c r="CQ496" s="108"/>
      <c r="CR496" s="108"/>
      <c r="CS496" s="108"/>
      <c r="CT496" s="108"/>
      <c r="CU496" s="108"/>
      <c r="CV496" s="108"/>
      <c r="CW496" s="108"/>
      <c r="CX496" s="108"/>
      <c r="CY496" s="108"/>
      <c r="CZ496" s="108"/>
      <c r="DA496" s="108"/>
      <c r="DB496" s="108"/>
      <c r="DC496" s="108"/>
      <c r="DD496" s="108"/>
      <c r="DE496" s="108"/>
      <c r="DF496" s="108"/>
      <c r="DG496" s="108"/>
      <c r="DH496" s="108"/>
      <c r="DI496" s="108"/>
      <c r="DJ496" s="108"/>
      <c r="DK496" s="108"/>
      <c r="DL496" s="108"/>
      <c r="DM496" s="108"/>
      <c r="DN496" s="108"/>
      <c r="DO496" s="108"/>
      <c r="DP496" s="108"/>
      <c r="DQ496" s="108"/>
      <c r="DR496" s="108"/>
      <c r="DS496" s="108"/>
      <c r="DT496" s="108"/>
      <c r="DU496" s="108"/>
      <c r="DV496" s="108"/>
      <c r="DW496" s="108"/>
      <c r="DX496" s="108"/>
      <c r="DY496" s="108"/>
      <c r="DZ496" s="108"/>
      <c r="EA496" s="108"/>
      <c r="EB496" s="108"/>
      <c r="EC496" s="108"/>
      <c r="ED496" s="108"/>
      <c r="EE496" s="108"/>
      <c r="EF496" s="108"/>
      <c r="EG496" s="108"/>
      <c r="EH496" s="108"/>
      <c r="EI496" s="108"/>
      <c r="EJ496" s="108"/>
      <c r="EK496" s="108"/>
      <c r="EL496" s="108"/>
      <c r="EM496" s="108"/>
      <c r="EN496" s="108"/>
      <c r="EO496" s="108"/>
      <c r="EP496" s="108"/>
      <c r="EQ496" s="108"/>
      <c r="ER496" s="108"/>
      <c r="ES496" s="108"/>
      <c r="ET496" s="108"/>
      <c r="EU496" s="108"/>
      <c r="EV496" s="108"/>
      <c r="EW496" s="108"/>
      <c r="EX496" s="108"/>
      <c r="EY496" s="108"/>
      <c r="EZ496" s="108"/>
      <c r="FA496" s="108"/>
      <c r="FB496" s="108"/>
      <c r="FC496" s="108"/>
      <c r="FD496" s="108"/>
      <c r="FE496" s="108"/>
      <c r="FF496" s="108"/>
      <c r="FG496" s="108"/>
      <c r="FH496" s="108"/>
      <c r="FI496" s="108"/>
      <c r="FJ496" s="108"/>
      <c r="FK496" s="108"/>
      <c r="FL496" s="108"/>
      <c r="FM496" s="108"/>
      <c r="FN496" s="108"/>
      <c r="FO496" s="108"/>
      <c r="FP496" s="108"/>
      <c r="FQ496" s="108"/>
      <c r="FR496" s="108"/>
      <c r="FS496" s="108"/>
      <c r="FT496" s="108"/>
      <c r="FU496" s="108"/>
      <c r="FV496" s="108"/>
      <c r="FW496" s="108"/>
      <c r="FX496" s="108"/>
      <c r="FY496" s="108"/>
      <c r="FZ496" s="108"/>
      <c r="GA496" s="108"/>
      <c r="GB496" s="108"/>
      <c r="GC496" s="108"/>
      <c r="GD496" s="108"/>
      <c r="GE496" s="108"/>
      <c r="GF496" s="108"/>
      <c r="GG496" s="108"/>
      <c r="GH496" s="108"/>
      <c r="GI496" s="108"/>
      <c r="GJ496" s="108"/>
      <c r="GK496" s="108"/>
      <c r="GL496" s="108"/>
      <c r="GM496" s="108"/>
      <c r="GN496" s="108"/>
      <c r="GO496" s="108"/>
      <c r="GP496" s="108"/>
      <c r="GQ496" s="108"/>
      <c r="GR496" s="108"/>
      <c r="GS496" s="108"/>
      <c r="GT496" s="108"/>
      <c r="GU496" s="108"/>
      <c r="GV496" s="108"/>
      <c r="GW496" s="108"/>
      <c r="GX496" s="108"/>
      <c r="GY496" s="108"/>
      <c r="GZ496" s="108"/>
      <c r="HA496" s="108"/>
      <c r="HB496" s="108"/>
      <c r="HC496" s="108"/>
      <c r="HD496" s="108"/>
      <c r="HE496" s="108"/>
      <c r="HF496" s="108"/>
      <c r="HG496" s="108"/>
      <c r="HH496" s="108"/>
      <c r="HI496" s="108"/>
      <c r="HJ496" s="108"/>
      <c r="HK496" s="108"/>
      <c r="HL496" s="108"/>
      <c r="HM496" s="108"/>
      <c r="HN496" s="108"/>
      <c r="HO496" s="108"/>
      <c r="HP496" s="108"/>
      <c r="HQ496" s="108"/>
      <c r="HR496" s="108"/>
      <c r="HS496" s="108"/>
      <c r="HT496" s="108"/>
      <c r="HU496" s="108"/>
      <c r="HV496" s="108"/>
      <c r="HW496" s="108"/>
      <c r="HX496" s="108"/>
      <c r="HY496" s="108"/>
      <c r="HZ496" s="108"/>
      <c r="IA496" s="108"/>
      <c r="IB496" s="108"/>
      <c r="IC496" s="108"/>
      <c r="ID496" s="108"/>
      <c r="IE496" s="108"/>
      <c r="IF496" s="108"/>
      <c r="IG496" s="108"/>
      <c r="IH496" s="108"/>
      <c r="II496" s="108"/>
      <c r="IJ496" s="108"/>
      <c r="IK496" s="108"/>
      <c r="IL496" s="108"/>
      <c r="IM496" s="108"/>
      <c r="IN496" s="108"/>
      <c r="IO496" s="108"/>
      <c r="IP496" s="108"/>
      <c r="IQ496" s="108"/>
      <c r="IR496" s="108"/>
      <c r="IS496" s="108"/>
      <c r="IT496" s="108"/>
      <c r="IU496" s="108"/>
      <c r="IV496" s="108"/>
      <c r="IW496" s="108"/>
      <c r="IX496" s="108"/>
      <c r="IY496" s="108"/>
      <c r="IZ496" s="108"/>
      <c r="JA496" s="108"/>
      <c r="JB496" s="108"/>
      <c r="JC496" s="108"/>
      <c r="JD496" s="108"/>
      <c r="JE496" s="108"/>
      <c r="JF496" s="108"/>
      <c r="JG496" s="108"/>
      <c r="JH496" s="108"/>
      <c r="JI496" s="108"/>
      <c r="JJ496" s="108"/>
      <c r="JK496" s="108"/>
      <c r="JL496" s="108"/>
      <c r="JM496" s="108"/>
      <c r="JN496" s="108"/>
      <c r="JO496" s="108"/>
      <c r="JP496" s="108"/>
      <c r="JQ496" s="108"/>
      <c r="JR496" s="108"/>
      <c r="JS496" s="108"/>
      <c r="JT496" s="108"/>
      <c r="JU496" s="108"/>
      <c r="JV496" s="108"/>
      <c r="JW496" s="108"/>
      <c r="JX496" s="108"/>
      <c r="JY496" s="108"/>
      <c r="JZ496" s="108"/>
      <c r="KA496" s="108"/>
      <c r="KB496" s="108"/>
      <c r="KC496" s="108"/>
      <c r="KD496" s="108"/>
      <c r="KE496" s="108"/>
      <c r="KF496" s="108"/>
      <c r="KG496" s="108"/>
      <c r="KH496" s="108"/>
      <c r="KI496" s="108"/>
      <c r="KJ496" s="108"/>
      <c r="KK496" s="108"/>
      <c r="KL496" s="108"/>
      <c r="KM496" s="108"/>
      <c r="KN496" s="108"/>
      <c r="KO496" s="108"/>
      <c r="KP496" s="108"/>
      <c r="KQ496" s="108"/>
      <c r="KR496" s="108"/>
      <c r="KS496" s="108"/>
      <c r="KT496" s="108"/>
      <c r="KU496" s="108"/>
      <c r="KV496" s="108"/>
      <c r="KW496" s="108"/>
      <c r="KX496" s="108"/>
      <c r="KY496" s="108"/>
      <c r="KZ496" s="108"/>
      <c r="LA496" s="108"/>
      <c r="LB496" s="108"/>
      <c r="LC496" s="108"/>
      <c r="LD496" s="108"/>
      <c r="LE496" s="108"/>
      <c r="LF496" s="108"/>
      <c r="LG496" s="108"/>
      <c r="LH496" s="108"/>
      <c r="LI496" s="108"/>
      <c r="LJ496" s="108"/>
      <c r="LK496" s="108"/>
      <c r="LL496" s="108"/>
      <c r="LM496" s="108"/>
      <c r="LN496" s="108"/>
      <c r="LO496" s="108"/>
      <c r="LP496" s="108"/>
      <c r="LQ496" s="108"/>
      <c r="LR496" s="108"/>
      <c r="LS496" s="108"/>
      <c r="LT496" s="108"/>
      <c r="LU496" s="108"/>
      <c r="LV496" s="108"/>
      <c r="LW496" s="108"/>
      <c r="LX496" s="108"/>
      <c r="LY496" s="108"/>
      <c r="LZ496" s="108"/>
      <c r="MA496" s="108"/>
      <c r="MB496" s="108"/>
      <c r="MC496" s="108"/>
      <c r="MD496" s="108"/>
      <c r="ME496" s="108"/>
      <c r="MF496" s="108"/>
      <c r="MG496" s="108"/>
      <c r="MH496" s="108"/>
      <c r="MI496" s="108"/>
      <c r="MJ496" s="108"/>
      <c r="MK496" s="108"/>
      <c r="ML496" s="108"/>
      <c r="MM496" s="108"/>
      <c r="MN496" s="108"/>
      <c r="MO496" s="108"/>
      <c r="MP496" s="108"/>
      <c r="MQ496" s="108"/>
      <c r="MR496" s="108"/>
      <c r="MS496" s="108"/>
      <c r="MT496" s="108"/>
      <c r="MU496" s="108"/>
      <c r="MV496" s="108"/>
      <c r="MW496" s="108"/>
      <c r="MX496" s="108"/>
      <c r="MY496" s="108"/>
      <c r="MZ496" s="108"/>
      <c r="NA496" s="108"/>
      <c r="NB496" s="108"/>
      <c r="NC496" s="108"/>
      <c r="ND496" s="108"/>
      <c r="NE496" s="108"/>
      <c r="NF496" s="108"/>
      <c r="NG496" s="108"/>
      <c r="NH496" s="108"/>
      <c r="NI496" s="108"/>
      <c r="NJ496" s="108"/>
      <c r="NK496" s="108"/>
      <c r="NL496" s="108"/>
      <c r="NM496" s="108"/>
      <c r="NN496" s="108"/>
      <c r="NO496" s="108"/>
      <c r="NP496" s="108"/>
      <c r="NQ496" s="108"/>
      <c r="NR496" s="108"/>
      <c r="NS496" s="108"/>
      <c r="NT496" s="108"/>
      <c r="NU496" s="108"/>
    </row>
    <row r="497" spans="1:385" s="176" customFormat="1" ht="15.65" customHeight="1" outlineLevel="1">
      <c r="A497" s="372"/>
      <c r="B497" s="290"/>
      <c r="C497" s="193" t="s">
        <v>943</v>
      </c>
      <c r="D497" s="194" t="s">
        <v>801</v>
      </c>
      <c r="E497" s="194">
        <v>11040000035</v>
      </c>
      <c r="F497" s="194" t="s">
        <v>301</v>
      </c>
      <c r="G497" s="183"/>
      <c r="H497" s="177"/>
      <c r="I497" s="195"/>
      <c r="J497" s="195"/>
      <c r="K497" s="192" t="s">
        <v>57</v>
      </c>
      <c r="L497" s="192">
        <v>2</v>
      </c>
      <c r="M497" s="267"/>
      <c r="N497" s="267"/>
      <c r="O497" s="267"/>
      <c r="P497" s="267"/>
      <c r="Q497" s="179"/>
      <c r="R497" s="179"/>
      <c r="S497" s="125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08"/>
      <c r="AD497" s="108"/>
      <c r="AE497" s="108"/>
      <c r="AF497" s="108"/>
      <c r="AG497" s="108"/>
      <c r="AH497" s="108"/>
      <c r="AI497" s="108"/>
      <c r="AJ497" s="108"/>
      <c r="AK497" s="108"/>
      <c r="AL497" s="108"/>
      <c r="AM497" s="108"/>
      <c r="AN497" s="108"/>
      <c r="AO497" s="108"/>
      <c r="AP497" s="108"/>
      <c r="AQ497" s="108"/>
      <c r="AR497" s="108"/>
      <c r="AS497" s="108"/>
      <c r="AT497" s="108"/>
      <c r="AU497" s="108"/>
      <c r="AV497" s="108"/>
      <c r="AW497" s="108"/>
      <c r="AX497" s="108"/>
      <c r="AY497" s="108"/>
      <c r="AZ497" s="108"/>
      <c r="BA497" s="108"/>
      <c r="BB497" s="108"/>
      <c r="BC497" s="108"/>
      <c r="BD497" s="108"/>
      <c r="BE497" s="108"/>
      <c r="BF497" s="108"/>
      <c r="BG497" s="108"/>
      <c r="BH497" s="108"/>
      <c r="BI497" s="108"/>
      <c r="BJ497" s="108"/>
      <c r="BK497" s="108"/>
      <c r="BL497" s="108"/>
      <c r="BM497" s="108"/>
      <c r="BN497" s="108"/>
      <c r="BO497" s="108"/>
      <c r="BP497" s="108"/>
      <c r="BQ497" s="108"/>
      <c r="BR497" s="108"/>
      <c r="BS497" s="108"/>
      <c r="BT497" s="108"/>
      <c r="BU497" s="108"/>
      <c r="BV497" s="108"/>
      <c r="BW497" s="108"/>
      <c r="BX497" s="108"/>
      <c r="BY497" s="108"/>
      <c r="BZ497" s="108"/>
      <c r="CA497" s="108"/>
      <c r="CB497" s="108"/>
      <c r="CC497" s="108"/>
      <c r="CD497" s="108"/>
      <c r="CE497" s="108"/>
      <c r="CF497" s="108"/>
      <c r="CG497" s="108"/>
      <c r="CH497" s="108"/>
      <c r="CI497" s="108"/>
      <c r="CJ497" s="108"/>
      <c r="CK497" s="108"/>
      <c r="CL497" s="108"/>
      <c r="CM497" s="108"/>
      <c r="CN497" s="108"/>
      <c r="CO497" s="108"/>
      <c r="CP497" s="108"/>
      <c r="CQ497" s="108"/>
      <c r="CR497" s="108"/>
      <c r="CS497" s="108"/>
      <c r="CT497" s="108"/>
      <c r="CU497" s="108"/>
      <c r="CV497" s="108"/>
      <c r="CW497" s="108"/>
      <c r="CX497" s="108"/>
      <c r="CY497" s="108"/>
      <c r="CZ497" s="108"/>
      <c r="DA497" s="108"/>
      <c r="DB497" s="108"/>
      <c r="DC497" s="108"/>
      <c r="DD497" s="108"/>
      <c r="DE497" s="108"/>
      <c r="DF497" s="108"/>
      <c r="DG497" s="108"/>
      <c r="DH497" s="108"/>
      <c r="DI497" s="108"/>
      <c r="DJ497" s="108"/>
      <c r="DK497" s="108"/>
      <c r="DL497" s="108"/>
      <c r="DM497" s="108"/>
      <c r="DN497" s="108"/>
      <c r="DO497" s="108"/>
      <c r="DP497" s="108"/>
      <c r="DQ497" s="108"/>
      <c r="DR497" s="108"/>
      <c r="DS497" s="108"/>
      <c r="DT497" s="108"/>
      <c r="DU497" s="108"/>
      <c r="DV497" s="108"/>
      <c r="DW497" s="108"/>
      <c r="DX497" s="108"/>
      <c r="DY497" s="108"/>
      <c r="DZ497" s="108"/>
      <c r="EA497" s="108"/>
      <c r="EB497" s="108"/>
      <c r="EC497" s="108"/>
      <c r="ED497" s="108"/>
      <c r="EE497" s="108"/>
      <c r="EF497" s="108"/>
      <c r="EG497" s="108"/>
      <c r="EH497" s="108"/>
      <c r="EI497" s="108"/>
      <c r="EJ497" s="108"/>
      <c r="EK497" s="108"/>
      <c r="EL497" s="108"/>
      <c r="EM497" s="108"/>
      <c r="EN497" s="108"/>
      <c r="EO497" s="108"/>
      <c r="EP497" s="108"/>
      <c r="EQ497" s="108"/>
      <c r="ER497" s="108"/>
      <c r="ES497" s="108"/>
      <c r="ET497" s="108"/>
      <c r="EU497" s="108"/>
      <c r="EV497" s="108"/>
      <c r="EW497" s="108"/>
      <c r="EX497" s="108"/>
      <c r="EY497" s="108"/>
      <c r="EZ497" s="108"/>
      <c r="FA497" s="108"/>
      <c r="FB497" s="108"/>
      <c r="FC497" s="108"/>
      <c r="FD497" s="108"/>
      <c r="FE497" s="108"/>
      <c r="FF497" s="108"/>
      <c r="FG497" s="108"/>
      <c r="FH497" s="108"/>
      <c r="FI497" s="108"/>
      <c r="FJ497" s="108"/>
      <c r="FK497" s="108"/>
      <c r="FL497" s="108"/>
      <c r="FM497" s="108"/>
      <c r="FN497" s="108"/>
      <c r="FO497" s="108"/>
      <c r="FP497" s="108"/>
      <c r="FQ497" s="108"/>
      <c r="FR497" s="108"/>
      <c r="FS497" s="108"/>
      <c r="FT497" s="108"/>
      <c r="FU497" s="108"/>
      <c r="FV497" s="108"/>
      <c r="FW497" s="108"/>
      <c r="FX497" s="108"/>
      <c r="FY497" s="108"/>
      <c r="FZ497" s="108"/>
      <c r="GA497" s="108"/>
      <c r="GB497" s="108"/>
      <c r="GC497" s="108"/>
      <c r="GD497" s="108"/>
      <c r="GE497" s="108"/>
      <c r="GF497" s="108"/>
      <c r="GG497" s="108"/>
      <c r="GH497" s="108"/>
      <c r="GI497" s="108"/>
      <c r="GJ497" s="108"/>
      <c r="GK497" s="108"/>
      <c r="GL497" s="108"/>
      <c r="GM497" s="108"/>
      <c r="GN497" s="108"/>
      <c r="GO497" s="108"/>
      <c r="GP497" s="108"/>
      <c r="GQ497" s="108"/>
      <c r="GR497" s="108"/>
      <c r="GS497" s="108"/>
      <c r="GT497" s="108"/>
      <c r="GU497" s="108"/>
      <c r="GV497" s="108"/>
      <c r="GW497" s="108"/>
      <c r="GX497" s="108"/>
      <c r="GY497" s="108"/>
      <c r="GZ497" s="108"/>
      <c r="HA497" s="108"/>
      <c r="HB497" s="108"/>
      <c r="HC497" s="108"/>
      <c r="HD497" s="108"/>
      <c r="HE497" s="108"/>
      <c r="HF497" s="108"/>
      <c r="HG497" s="108"/>
      <c r="HH497" s="108"/>
      <c r="HI497" s="108"/>
      <c r="HJ497" s="108"/>
      <c r="HK497" s="108"/>
      <c r="HL497" s="108"/>
      <c r="HM497" s="108"/>
      <c r="HN497" s="108"/>
      <c r="HO497" s="108"/>
      <c r="HP497" s="108"/>
      <c r="HQ497" s="108"/>
      <c r="HR497" s="108"/>
      <c r="HS497" s="108"/>
      <c r="HT497" s="108"/>
      <c r="HU497" s="108"/>
      <c r="HV497" s="108"/>
      <c r="HW497" s="108"/>
      <c r="HX497" s="108"/>
      <c r="HY497" s="108"/>
      <c r="HZ497" s="108"/>
      <c r="IA497" s="108"/>
      <c r="IB497" s="108"/>
      <c r="IC497" s="108"/>
      <c r="ID497" s="108"/>
      <c r="IE497" s="108"/>
      <c r="IF497" s="108"/>
      <c r="IG497" s="108"/>
      <c r="IH497" s="108"/>
      <c r="II497" s="108"/>
      <c r="IJ497" s="108"/>
      <c r="IK497" s="108"/>
      <c r="IL497" s="108"/>
      <c r="IM497" s="108"/>
      <c r="IN497" s="108"/>
      <c r="IO497" s="108"/>
      <c r="IP497" s="108"/>
      <c r="IQ497" s="108"/>
      <c r="IR497" s="108"/>
      <c r="IS497" s="108"/>
      <c r="IT497" s="108"/>
      <c r="IU497" s="108"/>
      <c r="IV497" s="108"/>
      <c r="IW497" s="108"/>
      <c r="IX497" s="108"/>
      <c r="IY497" s="108"/>
      <c r="IZ497" s="108"/>
      <c r="JA497" s="108"/>
      <c r="JB497" s="108"/>
      <c r="JC497" s="108"/>
      <c r="JD497" s="108"/>
      <c r="JE497" s="108"/>
      <c r="JF497" s="108"/>
      <c r="JG497" s="108"/>
      <c r="JH497" s="108"/>
      <c r="JI497" s="108"/>
      <c r="JJ497" s="108"/>
      <c r="JK497" s="108"/>
      <c r="JL497" s="108"/>
      <c r="JM497" s="108"/>
      <c r="JN497" s="108"/>
      <c r="JO497" s="108"/>
      <c r="JP497" s="108"/>
      <c r="JQ497" s="108"/>
      <c r="JR497" s="108"/>
      <c r="JS497" s="108"/>
      <c r="JT497" s="108"/>
      <c r="JU497" s="108"/>
      <c r="JV497" s="108"/>
      <c r="JW497" s="108"/>
      <c r="JX497" s="108"/>
      <c r="JY497" s="108"/>
      <c r="JZ497" s="108"/>
      <c r="KA497" s="108"/>
      <c r="KB497" s="108"/>
      <c r="KC497" s="108"/>
      <c r="KD497" s="108"/>
      <c r="KE497" s="108"/>
      <c r="KF497" s="108"/>
      <c r="KG497" s="108"/>
      <c r="KH497" s="108"/>
      <c r="KI497" s="108"/>
      <c r="KJ497" s="108"/>
      <c r="KK497" s="108"/>
      <c r="KL497" s="108"/>
      <c r="KM497" s="108"/>
      <c r="KN497" s="108"/>
      <c r="KO497" s="108"/>
      <c r="KP497" s="108"/>
      <c r="KQ497" s="108"/>
      <c r="KR497" s="108"/>
      <c r="KS497" s="108"/>
      <c r="KT497" s="108"/>
      <c r="KU497" s="108"/>
      <c r="KV497" s="108"/>
      <c r="KW497" s="108"/>
      <c r="KX497" s="108"/>
      <c r="KY497" s="108"/>
      <c r="KZ497" s="108"/>
      <c r="LA497" s="108"/>
      <c r="LB497" s="108"/>
      <c r="LC497" s="108"/>
      <c r="LD497" s="108"/>
      <c r="LE497" s="108"/>
      <c r="LF497" s="108"/>
      <c r="LG497" s="108"/>
      <c r="LH497" s="108"/>
      <c r="LI497" s="108"/>
      <c r="LJ497" s="108"/>
      <c r="LK497" s="108"/>
      <c r="LL497" s="108"/>
      <c r="LM497" s="108"/>
      <c r="LN497" s="108"/>
      <c r="LO497" s="108"/>
      <c r="LP497" s="108"/>
      <c r="LQ497" s="108"/>
      <c r="LR497" s="108"/>
      <c r="LS497" s="108"/>
      <c r="LT497" s="108"/>
      <c r="LU497" s="108"/>
      <c r="LV497" s="108"/>
      <c r="LW497" s="108"/>
      <c r="LX497" s="108"/>
      <c r="LY497" s="108"/>
      <c r="LZ497" s="108"/>
      <c r="MA497" s="108"/>
      <c r="MB497" s="108"/>
      <c r="MC497" s="108"/>
      <c r="MD497" s="108"/>
      <c r="ME497" s="108"/>
      <c r="MF497" s="108"/>
      <c r="MG497" s="108"/>
      <c r="MH497" s="108"/>
      <c r="MI497" s="108"/>
      <c r="MJ497" s="108"/>
      <c r="MK497" s="108"/>
      <c r="ML497" s="108"/>
      <c r="MM497" s="108"/>
      <c r="MN497" s="108"/>
      <c r="MO497" s="108"/>
      <c r="MP497" s="108"/>
      <c r="MQ497" s="108"/>
      <c r="MR497" s="108"/>
      <c r="MS497" s="108"/>
      <c r="MT497" s="108"/>
      <c r="MU497" s="108"/>
      <c r="MV497" s="108"/>
      <c r="MW497" s="108"/>
      <c r="MX497" s="108"/>
      <c r="MY497" s="108"/>
      <c r="MZ497" s="108"/>
      <c r="NA497" s="108"/>
      <c r="NB497" s="108"/>
      <c r="NC497" s="108"/>
      <c r="ND497" s="108"/>
      <c r="NE497" s="108"/>
      <c r="NF497" s="108"/>
      <c r="NG497" s="108"/>
      <c r="NH497" s="108"/>
      <c r="NI497" s="108"/>
      <c r="NJ497" s="108"/>
      <c r="NK497" s="108"/>
      <c r="NL497" s="108"/>
      <c r="NM497" s="108"/>
      <c r="NN497" s="108"/>
      <c r="NO497" s="108"/>
      <c r="NP497" s="108"/>
      <c r="NQ497" s="108"/>
      <c r="NR497" s="108"/>
      <c r="NS497" s="108"/>
      <c r="NT497" s="108"/>
      <c r="NU497" s="108"/>
    </row>
    <row r="498" spans="1:385" s="176" customFormat="1" ht="15.65" customHeight="1" outlineLevel="1">
      <c r="A498" s="372"/>
      <c r="B498" s="290"/>
      <c r="C498" s="193" t="s">
        <v>944</v>
      </c>
      <c r="D498" s="194" t="s">
        <v>801</v>
      </c>
      <c r="E498" s="194">
        <v>11060000157</v>
      </c>
      <c r="F498" s="194" t="s">
        <v>301</v>
      </c>
      <c r="G498" s="183"/>
      <c r="H498" s="177"/>
      <c r="I498" s="195"/>
      <c r="J498" s="195"/>
      <c r="K498" s="192" t="s">
        <v>57</v>
      </c>
      <c r="L498" s="192">
        <v>1</v>
      </c>
      <c r="M498" s="267"/>
      <c r="N498" s="267"/>
      <c r="O498" s="267"/>
      <c r="P498" s="267"/>
      <c r="Q498" s="179"/>
      <c r="R498" s="179"/>
      <c r="S498" s="125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8"/>
      <c r="AD498" s="108"/>
      <c r="AE498" s="108"/>
      <c r="AF498" s="108"/>
      <c r="AG498" s="108"/>
      <c r="AH498" s="108"/>
      <c r="AI498" s="108"/>
      <c r="AJ498" s="108"/>
      <c r="AK498" s="108"/>
      <c r="AL498" s="108"/>
      <c r="AM498" s="108"/>
      <c r="AN498" s="108"/>
      <c r="AO498" s="108"/>
      <c r="AP498" s="108"/>
      <c r="AQ498" s="108"/>
      <c r="AR498" s="108"/>
      <c r="AS498" s="108"/>
      <c r="AT498" s="108"/>
      <c r="AU498" s="108"/>
      <c r="AV498" s="108"/>
      <c r="AW498" s="108"/>
      <c r="AX498" s="108"/>
      <c r="AY498" s="108"/>
      <c r="AZ498" s="108"/>
      <c r="BA498" s="108"/>
      <c r="BB498" s="108"/>
      <c r="BC498" s="108"/>
      <c r="BD498" s="108"/>
      <c r="BE498" s="108"/>
      <c r="BF498" s="108"/>
      <c r="BG498" s="108"/>
      <c r="BH498" s="108"/>
      <c r="BI498" s="108"/>
      <c r="BJ498" s="108"/>
      <c r="BK498" s="108"/>
      <c r="BL498" s="108"/>
      <c r="BM498" s="108"/>
      <c r="BN498" s="108"/>
      <c r="BO498" s="108"/>
      <c r="BP498" s="108"/>
      <c r="BQ498" s="108"/>
      <c r="BR498" s="108"/>
      <c r="BS498" s="108"/>
      <c r="BT498" s="108"/>
      <c r="BU498" s="108"/>
      <c r="BV498" s="108"/>
      <c r="BW498" s="108"/>
      <c r="BX498" s="108"/>
      <c r="BY498" s="108"/>
      <c r="BZ498" s="108"/>
      <c r="CA498" s="108"/>
      <c r="CB498" s="108"/>
      <c r="CC498" s="108"/>
      <c r="CD498" s="108"/>
      <c r="CE498" s="108"/>
      <c r="CF498" s="108"/>
      <c r="CG498" s="108"/>
      <c r="CH498" s="108"/>
      <c r="CI498" s="108"/>
      <c r="CJ498" s="108"/>
      <c r="CK498" s="108"/>
      <c r="CL498" s="108"/>
      <c r="CM498" s="108"/>
      <c r="CN498" s="108"/>
      <c r="CO498" s="108"/>
      <c r="CP498" s="108"/>
      <c r="CQ498" s="108"/>
      <c r="CR498" s="108"/>
      <c r="CS498" s="108"/>
      <c r="CT498" s="108"/>
      <c r="CU498" s="108"/>
      <c r="CV498" s="108"/>
      <c r="CW498" s="108"/>
      <c r="CX498" s="108"/>
      <c r="CY498" s="108"/>
      <c r="CZ498" s="108"/>
      <c r="DA498" s="108"/>
      <c r="DB498" s="108"/>
      <c r="DC498" s="108"/>
      <c r="DD498" s="108"/>
      <c r="DE498" s="108"/>
      <c r="DF498" s="108"/>
      <c r="DG498" s="108"/>
      <c r="DH498" s="108"/>
      <c r="DI498" s="108"/>
      <c r="DJ498" s="108"/>
      <c r="DK498" s="108"/>
      <c r="DL498" s="108"/>
      <c r="DM498" s="108"/>
      <c r="DN498" s="108"/>
      <c r="DO498" s="108"/>
      <c r="DP498" s="108"/>
      <c r="DQ498" s="108"/>
      <c r="DR498" s="108"/>
      <c r="DS498" s="108"/>
      <c r="DT498" s="108"/>
      <c r="DU498" s="108"/>
      <c r="DV498" s="108"/>
      <c r="DW498" s="108"/>
      <c r="DX498" s="108"/>
      <c r="DY498" s="108"/>
      <c r="DZ498" s="108"/>
      <c r="EA498" s="108"/>
      <c r="EB498" s="108"/>
      <c r="EC498" s="108"/>
      <c r="ED498" s="108"/>
      <c r="EE498" s="108"/>
      <c r="EF498" s="108"/>
      <c r="EG498" s="108"/>
      <c r="EH498" s="108"/>
      <c r="EI498" s="108"/>
      <c r="EJ498" s="108"/>
      <c r="EK498" s="108"/>
      <c r="EL498" s="108"/>
      <c r="EM498" s="108"/>
      <c r="EN498" s="108"/>
      <c r="EO498" s="108"/>
      <c r="EP498" s="108"/>
      <c r="EQ498" s="108"/>
      <c r="ER498" s="108"/>
      <c r="ES498" s="108"/>
      <c r="ET498" s="108"/>
      <c r="EU498" s="108"/>
      <c r="EV498" s="108"/>
      <c r="EW498" s="108"/>
      <c r="EX498" s="108"/>
      <c r="EY498" s="108"/>
      <c r="EZ498" s="108"/>
      <c r="FA498" s="108"/>
      <c r="FB498" s="108"/>
      <c r="FC498" s="108"/>
      <c r="FD498" s="108"/>
      <c r="FE498" s="108"/>
      <c r="FF498" s="108"/>
      <c r="FG498" s="108"/>
      <c r="FH498" s="108"/>
      <c r="FI498" s="108"/>
      <c r="FJ498" s="108"/>
      <c r="FK498" s="108"/>
      <c r="FL498" s="108"/>
      <c r="FM498" s="108"/>
      <c r="FN498" s="108"/>
      <c r="FO498" s="108"/>
      <c r="FP498" s="108"/>
      <c r="FQ498" s="108"/>
      <c r="FR498" s="108"/>
      <c r="FS498" s="108"/>
      <c r="FT498" s="108"/>
      <c r="FU498" s="108"/>
      <c r="FV498" s="108"/>
      <c r="FW498" s="108"/>
      <c r="FX498" s="108"/>
      <c r="FY498" s="108"/>
      <c r="FZ498" s="108"/>
      <c r="GA498" s="108"/>
      <c r="GB498" s="108"/>
      <c r="GC498" s="108"/>
      <c r="GD498" s="108"/>
      <c r="GE498" s="108"/>
      <c r="GF498" s="108"/>
      <c r="GG498" s="108"/>
      <c r="GH498" s="108"/>
      <c r="GI498" s="108"/>
      <c r="GJ498" s="108"/>
      <c r="GK498" s="108"/>
      <c r="GL498" s="108"/>
      <c r="GM498" s="108"/>
      <c r="GN498" s="108"/>
      <c r="GO498" s="108"/>
      <c r="GP498" s="108"/>
      <c r="GQ498" s="108"/>
      <c r="GR498" s="108"/>
      <c r="GS498" s="108"/>
      <c r="GT498" s="108"/>
      <c r="GU498" s="108"/>
      <c r="GV498" s="108"/>
      <c r="GW498" s="108"/>
      <c r="GX498" s="108"/>
      <c r="GY498" s="108"/>
      <c r="GZ498" s="108"/>
      <c r="HA498" s="108"/>
      <c r="HB498" s="108"/>
      <c r="HC498" s="108"/>
      <c r="HD498" s="108"/>
      <c r="HE498" s="108"/>
      <c r="HF498" s="108"/>
      <c r="HG498" s="108"/>
      <c r="HH498" s="108"/>
      <c r="HI498" s="108"/>
      <c r="HJ498" s="108"/>
      <c r="HK498" s="108"/>
      <c r="HL498" s="108"/>
      <c r="HM498" s="108"/>
      <c r="HN498" s="108"/>
      <c r="HO498" s="108"/>
      <c r="HP498" s="108"/>
      <c r="HQ498" s="108"/>
      <c r="HR498" s="108"/>
      <c r="HS498" s="108"/>
      <c r="HT498" s="108"/>
      <c r="HU498" s="108"/>
      <c r="HV498" s="108"/>
      <c r="HW498" s="108"/>
      <c r="HX498" s="108"/>
      <c r="HY498" s="108"/>
      <c r="HZ498" s="108"/>
      <c r="IA498" s="108"/>
      <c r="IB498" s="108"/>
      <c r="IC498" s="108"/>
      <c r="ID498" s="108"/>
      <c r="IE498" s="108"/>
      <c r="IF498" s="108"/>
      <c r="IG498" s="108"/>
      <c r="IH498" s="108"/>
      <c r="II498" s="108"/>
      <c r="IJ498" s="108"/>
      <c r="IK498" s="108"/>
      <c r="IL498" s="108"/>
      <c r="IM498" s="108"/>
      <c r="IN498" s="108"/>
      <c r="IO498" s="108"/>
      <c r="IP498" s="108"/>
      <c r="IQ498" s="108"/>
      <c r="IR498" s="108"/>
      <c r="IS498" s="108"/>
      <c r="IT498" s="108"/>
      <c r="IU498" s="108"/>
      <c r="IV498" s="108"/>
      <c r="IW498" s="108"/>
      <c r="IX498" s="108"/>
      <c r="IY498" s="108"/>
      <c r="IZ498" s="108"/>
      <c r="JA498" s="108"/>
      <c r="JB498" s="108"/>
      <c r="JC498" s="108"/>
      <c r="JD498" s="108"/>
      <c r="JE498" s="108"/>
      <c r="JF498" s="108"/>
      <c r="JG498" s="108"/>
      <c r="JH498" s="108"/>
      <c r="JI498" s="108"/>
      <c r="JJ498" s="108"/>
      <c r="JK498" s="108"/>
      <c r="JL498" s="108"/>
      <c r="JM498" s="108"/>
      <c r="JN498" s="108"/>
      <c r="JO498" s="108"/>
      <c r="JP498" s="108"/>
      <c r="JQ498" s="108"/>
      <c r="JR498" s="108"/>
      <c r="JS498" s="108"/>
      <c r="JT498" s="108"/>
      <c r="JU498" s="108"/>
      <c r="JV498" s="108"/>
      <c r="JW498" s="108"/>
      <c r="JX498" s="108"/>
      <c r="JY498" s="108"/>
      <c r="JZ498" s="108"/>
      <c r="KA498" s="108"/>
      <c r="KB498" s="108"/>
      <c r="KC498" s="108"/>
      <c r="KD498" s="108"/>
      <c r="KE498" s="108"/>
      <c r="KF498" s="108"/>
      <c r="KG498" s="108"/>
      <c r="KH498" s="108"/>
      <c r="KI498" s="108"/>
      <c r="KJ498" s="108"/>
      <c r="KK498" s="108"/>
      <c r="KL498" s="108"/>
      <c r="KM498" s="108"/>
      <c r="KN498" s="108"/>
      <c r="KO498" s="108"/>
      <c r="KP498" s="108"/>
      <c r="KQ498" s="108"/>
      <c r="KR498" s="108"/>
      <c r="KS498" s="108"/>
      <c r="KT498" s="108"/>
      <c r="KU498" s="108"/>
      <c r="KV498" s="108"/>
      <c r="KW498" s="108"/>
      <c r="KX498" s="108"/>
      <c r="KY498" s="108"/>
      <c r="KZ498" s="108"/>
      <c r="LA498" s="108"/>
      <c r="LB498" s="108"/>
      <c r="LC498" s="108"/>
      <c r="LD498" s="108"/>
      <c r="LE498" s="108"/>
      <c r="LF498" s="108"/>
      <c r="LG498" s="108"/>
      <c r="LH498" s="108"/>
      <c r="LI498" s="108"/>
      <c r="LJ498" s="108"/>
      <c r="LK498" s="108"/>
      <c r="LL498" s="108"/>
      <c r="LM498" s="108"/>
      <c r="LN498" s="108"/>
      <c r="LO498" s="108"/>
      <c r="LP498" s="108"/>
      <c r="LQ498" s="108"/>
      <c r="LR498" s="108"/>
      <c r="LS498" s="108"/>
      <c r="LT498" s="108"/>
      <c r="LU498" s="108"/>
      <c r="LV498" s="108"/>
      <c r="LW498" s="108"/>
      <c r="LX498" s="108"/>
      <c r="LY498" s="108"/>
      <c r="LZ498" s="108"/>
      <c r="MA498" s="108"/>
      <c r="MB498" s="108"/>
      <c r="MC498" s="108"/>
      <c r="MD498" s="108"/>
      <c r="ME498" s="108"/>
      <c r="MF498" s="108"/>
      <c r="MG498" s="108"/>
      <c r="MH498" s="108"/>
      <c r="MI498" s="108"/>
      <c r="MJ498" s="108"/>
      <c r="MK498" s="108"/>
      <c r="ML498" s="108"/>
      <c r="MM498" s="108"/>
      <c r="MN498" s="108"/>
      <c r="MO498" s="108"/>
      <c r="MP498" s="108"/>
      <c r="MQ498" s="108"/>
      <c r="MR498" s="108"/>
      <c r="MS498" s="108"/>
      <c r="MT498" s="108"/>
      <c r="MU498" s="108"/>
      <c r="MV498" s="108"/>
      <c r="MW498" s="108"/>
      <c r="MX498" s="108"/>
      <c r="MY498" s="108"/>
      <c r="MZ498" s="108"/>
      <c r="NA498" s="108"/>
      <c r="NB498" s="108"/>
      <c r="NC498" s="108"/>
      <c r="ND498" s="108"/>
      <c r="NE498" s="108"/>
      <c r="NF498" s="108"/>
      <c r="NG498" s="108"/>
      <c r="NH498" s="108"/>
      <c r="NI498" s="108"/>
      <c r="NJ498" s="108"/>
      <c r="NK498" s="108"/>
      <c r="NL498" s="108"/>
      <c r="NM498" s="108"/>
      <c r="NN498" s="108"/>
      <c r="NO498" s="108"/>
      <c r="NP498" s="108"/>
      <c r="NQ498" s="108"/>
      <c r="NR498" s="108"/>
      <c r="NS498" s="108"/>
      <c r="NT498" s="108"/>
      <c r="NU498" s="108"/>
    </row>
    <row r="499" spans="1:385" s="176" customFormat="1" ht="15.65" customHeight="1" outlineLevel="1">
      <c r="A499" s="372"/>
      <c r="B499" s="290"/>
      <c r="C499" s="193" t="s">
        <v>945</v>
      </c>
      <c r="D499" s="194" t="s">
        <v>801</v>
      </c>
      <c r="E499" s="194">
        <v>11010000006</v>
      </c>
      <c r="F499" s="194" t="s">
        <v>301</v>
      </c>
      <c r="G499" s="183"/>
      <c r="H499" s="177"/>
      <c r="I499" s="195"/>
      <c r="J499" s="195"/>
      <c r="K499" s="192" t="s">
        <v>57</v>
      </c>
      <c r="L499" s="192">
        <v>2</v>
      </c>
      <c r="M499" s="267"/>
      <c r="N499" s="267"/>
      <c r="O499" s="267"/>
      <c r="P499" s="267"/>
      <c r="Q499" s="179"/>
      <c r="R499" s="179"/>
      <c r="S499" s="125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  <c r="AD499" s="108"/>
      <c r="AE499" s="108"/>
      <c r="AF499" s="108"/>
      <c r="AG499" s="108"/>
      <c r="AH499" s="108"/>
      <c r="AI499" s="108"/>
      <c r="AJ499" s="108"/>
      <c r="AK499" s="108"/>
      <c r="AL499" s="108"/>
      <c r="AM499" s="108"/>
      <c r="AN499" s="108"/>
      <c r="AO499" s="108"/>
      <c r="AP499" s="108"/>
      <c r="AQ499" s="108"/>
      <c r="AR499" s="108"/>
      <c r="AS499" s="108"/>
      <c r="AT499" s="108"/>
      <c r="AU499" s="108"/>
      <c r="AV499" s="108"/>
      <c r="AW499" s="108"/>
      <c r="AX499" s="108"/>
      <c r="AY499" s="108"/>
      <c r="AZ499" s="108"/>
      <c r="BA499" s="108"/>
      <c r="BB499" s="108"/>
      <c r="BC499" s="108"/>
      <c r="BD499" s="108"/>
      <c r="BE499" s="108"/>
      <c r="BF499" s="108"/>
      <c r="BG499" s="108"/>
      <c r="BH499" s="108"/>
      <c r="BI499" s="108"/>
      <c r="BJ499" s="108"/>
      <c r="BK499" s="108"/>
      <c r="BL499" s="108"/>
      <c r="BM499" s="108"/>
      <c r="BN499" s="108"/>
      <c r="BO499" s="108"/>
      <c r="BP499" s="108"/>
      <c r="BQ499" s="108"/>
      <c r="BR499" s="108"/>
      <c r="BS499" s="108"/>
      <c r="BT499" s="108"/>
      <c r="BU499" s="108"/>
      <c r="BV499" s="108"/>
      <c r="BW499" s="108"/>
      <c r="BX499" s="108"/>
      <c r="BY499" s="108"/>
      <c r="BZ499" s="108"/>
      <c r="CA499" s="108"/>
      <c r="CB499" s="108"/>
      <c r="CC499" s="108"/>
      <c r="CD499" s="108"/>
      <c r="CE499" s="108"/>
      <c r="CF499" s="108"/>
      <c r="CG499" s="108"/>
      <c r="CH499" s="108"/>
      <c r="CI499" s="108"/>
      <c r="CJ499" s="108"/>
      <c r="CK499" s="108"/>
      <c r="CL499" s="108"/>
      <c r="CM499" s="108"/>
      <c r="CN499" s="108"/>
      <c r="CO499" s="108"/>
      <c r="CP499" s="108"/>
      <c r="CQ499" s="108"/>
      <c r="CR499" s="108"/>
      <c r="CS499" s="108"/>
      <c r="CT499" s="108"/>
      <c r="CU499" s="108"/>
      <c r="CV499" s="108"/>
      <c r="CW499" s="108"/>
      <c r="CX499" s="108"/>
      <c r="CY499" s="108"/>
      <c r="CZ499" s="108"/>
      <c r="DA499" s="108"/>
      <c r="DB499" s="108"/>
      <c r="DC499" s="108"/>
      <c r="DD499" s="108"/>
      <c r="DE499" s="108"/>
      <c r="DF499" s="108"/>
      <c r="DG499" s="108"/>
      <c r="DH499" s="108"/>
      <c r="DI499" s="108"/>
      <c r="DJ499" s="108"/>
      <c r="DK499" s="108"/>
      <c r="DL499" s="108"/>
      <c r="DM499" s="108"/>
      <c r="DN499" s="108"/>
      <c r="DO499" s="108"/>
      <c r="DP499" s="108"/>
      <c r="DQ499" s="108"/>
      <c r="DR499" s="108"/>
      <c r="DS499" s="108"/>
      <c r="DT499" s="108"/>
      <c r="DU499" s="108"/>
      <c r="DV499" s="108"/>
      <c r="DW499" s="108"/>
      <c r="DX499" s="108"/>
      <c r="DY499" s="108"/>
      <c r="DZ499" s="108"/>
      <c r="EA499" s="108"/>
      <c r="EB499" s="108"/>
      <c r="EC499" s="108"/>
      <c r="ED499" s="108"/>
      <c r="EE499" s="108"/>
      <c r="EF499" s="108"/>
      <c r="EG499" s="108"/>
      <c r="EH499" s="108"/>
      <c r="EI499" s="108"/>
      <c r="EJ499" s="108"/>
      <c r="EK499" s="108"/>
      <c r="EL499" s="108"/>
      <c r="EM499" s="108"/>
      <c r="EN499" s="108"/>
      <c r="EO499" s="108"/>
      <c r="EP499" s="108"/>
      <c r="EQ499" s="108"/>
      <c r="ER499" s="108"/>
      <c r="ES499" s="108"/>
      <c r="ET499" s="108"/>
      <c r="EU499" s="108"/>
      <c r="EV499" s="108"/>
      <c r="EW499" s="108"/>
      <c r="EX499" s="108"/>
      <c r="EY499" s="108"/>
      <c r="EZ499" s="108"/>
      <c r="FA499" s="108"/>
      <c r="FB499" s="108"/>
      <c r="FC499" s="108"/>
      <c r="FD499" s="108"/>
      <c r="FE499" s="108"/>
      <c r="FF499" s="108"/>
      <c r="FG499" s="108"/>
      <c r="FH499" s="108"/>
      <c r="FI499" s="108"/>
      <c r="FJ499" s="108"/>
      <c r="FK499" s="108"/>
      <c r="FL499" s="108"/>
      <c r="FM499" s="108"/>
      <c r="FN499" s="108"/>
      <c r="FO499" s="108"/>
      <c r="FP499" s="108"/>
      <c r="FQ499" s="108"/>
      <c r="FR499" s="108"/>
      <c r="FS499" s="108"/>
      <c r="FT499" s="108"/>
      <c r="FU499" s="108"/>
      <c r="FV499" s="108"/>
      <c r="FW499" s="108"/>
      <c r="FX499" s="108"/>
      <c r="FY499" s="108"/>
      <c r="FZ499" s="108"/>
      <c r="GA499" s="108"/>
      <c r="GB499" s="108"/>
      <c r="GC499" s="108"/>
      <c r="GD499" s="108"/>
      <c r="GE499" s="108"/>
      <c r="GF499" s="108"/>
      <c r="GG499" s="108"/>
      <c r="GH499" s="108"/>
      <c r="GI499" s="108"/>
      <c r="GJ499" s="108"/>
      <c r="GK499" s="108"/>
      <c r="GL499" s="108"/>
      <c r="GM499" s="108"/>
      <c r="GN499" s="108"/>
      <c r="GO499" s="108"/>
      <c r="GP499" s="108"/>
      <c r="GQ499" s="108"/>
      <c r="GR499" s="108"/>
      <c r="GS499" s="108"/>
      <c r="GT499" s="108"/>
      <c r="GU499" s="108"/>
      <c r="GV499" s="108"/>
      <c r="GW499" s="108"/>
      <c r="GX499" s="108"/>
      <c r="GY499" s="108"/>
      <c r="GZ499" s="108"/>
      <c r="HA499" s="108"/>
      <c r="HB499" s="108"/>
      <c r="HC499" s="108"/>
      <c r="HD499" s="108"/>
      <c r="HE499" s="108"/>
      <c r="HF499" s="108"/>
      <c r="HG499" s="108"/>
      <c r="HH499" s="108"/>
      <c r="HI499" s="108"/>
      <c r="HJ499" s="108"/>
      <c r="HK499" s="108"/>
      <c r="HL499" s="108"/>
      <c r="HM499" s="108"/>
      <c r="HN499" s="108"/>
      <c r="HO499" s="108"/>
      <c r="HP499" s="108"/>
      <c r="HQ499" s="108"/>
      <c r="HR499" s="108"/>
      <c r="HS499" s="108"/>
      <c r="HT499" s="108"/>
      <c r="HU499" s="108"/>
      <c r="HV499" s="108"/>
      <c r="HW499" s="108"/>
      <c r="HX499" s="108"/>
      <c r="HY499" s="108"/>
      <c r="HZ499" s="108"/>
      <c r="IA499" s="108"/>
      <c r="IB499" s="108"/>
      <c r="IC499" s="108"/>
      <c r="ID499" s="108"/>
      <c r="IE499" s="108"/>
      <c r="IF499" s="108"/>
      <c r="IG499" s="108"/>
      <c r="IH499" s="108"/>
      <c r="II499" s="108"/>
      <c r="IJ499" s="108"/>
      <c r="IK499" s="108"/>
      <c r="IL499" s="108"/>
      <c r="IM499" s="108"/>
      <c r="IN499" s="108"/>
      <c r="IO499" s="108"/>
      <c r="IP499" s="108"/>
      <c r="IQ499" s="108"/>
      <c r="IR499" s="108"/>
      <c r="IS499" s="108"/>
      <c r="IT499" s="108"/>
      <c r="IU499" s="108"/>
      <c r="IV499" s="108"/>
      <c r="IW499" s="108"/>
      <c r="IX499" s="108"/>
      <c r="IY499" s="108"/>
      <c r="IZ499" s="108"/>
      <c r="JA499" s="108"/>
      <c r="JB499" s="108"/>
      <c r="JC499" s="108"/>
      <c r="JD499" s="108"/>
      <c r="JE499" s="108"/>
      <c r="JF499" s="108"/>
      <c r="JG499" s="108"/>
      <c r="JH499" s="108"/>
      <c r="JI499" s="108"/>
      <c r="JJ499" s="108"/>
      <c r="JK499" s="108"/>
      <c r="JL499" s="108"/>
      <c r="JM499" s="108"/>
      <c r="JN499" s="108"/>
      <c r="JO499" s="108"/>
      <c r="JP499" s="108"/>
      <c r="JQ499" s="108"/>
      <c r="JR499" s="108"/>
      <c r="JS499" s="108"/>
      <c r="JT499" s="108"/>
      <c r="JU499" s="108"/>
      <c r="JV499" s="108"/>
      <c r="JW499" s="108"/>
      <c r="JX499" s="108"/>
      <c r="JY499" s="108"/>
      <c r="JZ499" s="108"/>
      <c r="KA499" s="108"/>
      <c r="KB499" s="108"/>
      <c r="KC499" s="108"/>
      <c r="KD499" s="108"/>
      <c r="KE499" s="108"/>
      <c r="KF499" s="108"/>
      <c r="KG499" s="108"/>
      <c r="KH499" s="108"/>
      <c r="KI499" s="108"/>
      <c r="KJ499" s="108"/>
      <c r="KK499" s="108"/>
      <c r="KL499" s="108"/>
      <c r="KM499" s="108"/>
      <c r="KN499" s="108"/>
      <c r="KO499" s="108"/>
      <c r="KP499" s="108"/>
      <c r="KQ499" s="108"/>
      <c r="KR499" s="108"/>
      <c r="KS499" s="108"/>
      <c r="KT499" s="108"/>
      <c r="KU499" s="108"/>
      <c r="KV499" s="108"/>
      <c r="KW499" s="108"/>
      <c r="KX499" s="108"/>
      <c r="KY499" s="108"/>
      <c r="KZ499" s="108"/>
      <c r="LA499" s="108"/>
      <c r="LB499" s="108"/>
      <c r="LC499" s="108"/>
      <c r="LD499" s="108"/>
      <c r="LE499" s="108"/>
      <c r="LF499" s="108"/>
      <c r="LG499" s="108"/>
      <c r="LH499" s="108"/>
      <c r="LI499" s="108"/>
      <c r="LJ499" s="108"/>
      <c r="LK499" s="108"/>
      <c r="LL499" s="108"/>
      <c r="LM499" s="108"/>
      <c r="LN499" s="108"/>
      <c r="LO499" s="108"/>
      <c r="LP499" s="108"/>
      <c r="LQ499" s="108"/>
      <c r="LR499" s="108"/>
      <c r="LS499" s="108"/>
      <c r="LT499" s="108"/>
      <c r="LU499" s="108"/>
      <c r="LV499" s="108"/>
      <c r="LW499" s="108"/>
      <c r="LX499" s="108"/>
      <c r="LY499" s="108"/>
      <c r="LZ499" s="108"/>
      <c r="MA499" s="108"/>
      <c r="MB499" s="108"/>
      <c r="MC499" s="108"/>
      <c r="MD499" s="108"/>
      <c r="ME499" s="108"/>
      <c r="MF499" s="108"/>
      <c r="MG499" s="108"/>
      <c r="MH499" s="108"/>
      <c r="MI499" s="108"/>
      <c r="MJ499" s="108"/>
      <c r="MK499" s="108"/>
      <c r="ML499" s="108"/>
      <c r="MM499" s="108"/>
      <c r="MN499" s="108"/>
      <c r="MO499" s="108"/>
      <c r="MP499" s="108"/>
      <c r="MQ499" s="108"/>
      <c r="MR499" s="108"/>
      <c r="MS499" s="108"/>
      <c r="MT499" s="108"/>
      <c r="MU499" s="108"/>
      <c r="MV499" s="108"/>
      <c r="MW499" s="108"/>
      <c r="MX499" s="108"/>
      <c r="MY499" s="108"/>
      <c r="MZ499" s="108"/>
      <c r="NA499" s="108"/>
      <c r="NB499" s="108"/>
      <c r="NC499" s="108"/>
      <c r="ND499" s="108"/>
      <c r="NE499" s="108"/>
      <c r="NF499" s="108"/>
      <c r="NG499" s="108"/>
      <c r="NH499" s="108"/>
      <c r="NI499" s="108"/>
      <c r="NJ499" s="108"/>
      <c r="NK499" s="108"/>
      <c r="NL499" s="108"/>
      <c r="NM499" s="108"/>
      <c r="NN499" s="108"/>
      <c r="NO499" s="108"/>
      <c r="NP499" s="108"/>
      <c r="NQ499" s="108"/>
      <c r="NR499" s="108"/>
      <c r="NS499" s="108"/>
      <c r="NT499" s="108"/>
      <c r="NU499" s="108"/>
    </row>
    <row r="500" spans="1:385" s="176" customFormat="1" ht="15.65" customHeight="1" outlineLevel="1">
      <c r="A500" s="372"/>
      <c r="B500" s="290"/>
      <c r="C500" s="193" t="s">
        <v>819</v>
      </c>
      <c r="D500" s="194" t="s">
        <v>801</v>
      </c>
      <c r="E500" s="194">
        <v>11060000214</v>
      </c>
      <c r="F500" s="194" t="s">
        <v>301</v>
      </c>
      <c r="G500" s="183"/>
      <c r="H500" s="177"/>
      <c r="I500" s="195"/>
      <c r="J500" s="195"/>
      <c r="K500" s="192" t="s">
        <v>57</v>
      </c>
      <c r="L500" s="192">
        <v>2</v>
      </c>
      <c r="M500" s="267"/>
      <c r="N500" s="267"/>
      <c r="O500" s="267"/>
      <c r="P500" s="267"/>
      <c r="Q500" s="179"/>
      <c r="R500" s="179"/>
      <c r="S500" s="125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08"/>
      <c r="AD500" s="108"/>
      <c r="AE500" s="108"/>
      <c r="AF500" s="108"/>
      <c r="AG500" s="108"/>
      <c r="AH500" s="108"/>
      <c r="AI500" s="108"/>
      <c r="AJ500" s="108"/>
      <c r="AK500" s="108"/>
      <c r="AL500" s="108"/>
      <c r="AM500" s="108"/>
      <c r="AN500" s="108"/>
      <c r="AO500" s="108"/>
      <c r="AP500" s="108"/>
      <c r="AQ500" s="108"/>
      <c r="AR500" s="108"/>
      <c r="AS500" s="108"/>
      <c r="AT500" s="108"/>
      <c r="AU500" s="108"/>
      <c r="AV500" s="108"/>
      <c r="AW500" s="108"/>
      <c r="AX500" s="108"/>
      <c r="AY500" s="108"/>
      <c r="AZ500" s="108"/>
      <c r="BA500" s="108"/>
      <c r="BB500" s="108"/>
      <c r="BC500" s="108"/>
      <c r="BD500" s="108"/>
      <c r="BE500" s="108"/>
      <c r="BF500" s="108"/>
      <c r="BG500" s="108"/>
      <c r="BH500" s="108"/>
      <c r="BI500" s="108"/>
      <c r="BJ500" s="108"/>
      <c r="BK500" s="108"/>
      <c r="BL500" s="108"/>
      <c r="BM500" s="108"/>
      <c r="BN500" s="108"/>
      <c r="BO500" s="108"/>
      <c r="BP500" s="108"/>
      <c r="BQ500" s="108"/>
      <c r="BR500" s="108"/>
      <c r="BS500" s="108"/>
      <c r="BT500" s="108"/>
      <c r="BU500" s="108"/>
      <c r="BV500" s="108"/>
      <c r="BW500" s="108"/>
      <c r="BX500" s="108"/>
      <c r="BY500" s="108"/>
      <c r="BZ500" s="108"/>
      <c r="CA500" s="108"/>
      <c r="CB500" s="108"/>
      <c r="CC500" s="108"/>
      <c r="CD500" s="108"/>
      <c r="CE500" s="108"/>
      <c r="CF500" s="108"/>
      <c r="CG500" s="108"/>
      <c r="CH500" s="108"/>
      <c r="CI500" s="108"/>
      <c r="CJ500" s="108"/>
      <c r="CK500" s="108"/>
      <c r="CL500" s="108"/>
      <c r="CM500" s="108"/>
      <c r="CN500" s="108"/>
      <c r="CO500" s="108"/>
      <c r="CP500" s="108"/>
      <c r="CQ500" s="108"/>
      <c r="CR500" s="108"/>
      <c r="CS500" s="108"/>
      <c r="CT500" s="108"/>
      <c r="CU500" s="108"/>
      <c r="CV500" s="108"/>
      <c r="CW500" s="108"/>
      <c r="CX500" s="108"/>
      <c r="CY500" s="108"/>
      <c r="CZ500" s="108"/>
      <c r="DA500" s="108"/>
      <c r="DB500" s="108"/>
      <c r="DC500" s="108"/>
      <c r="DD500" s="108"/>
      <c r="DE500" s="108"/>
      <c r="DF500" s="108"/>
      <c r="DG500" s="108"/>
      <c r="DH500" s="108"/>
      <c r="DI500" s="108"/>
      <c r="DJ500" s="108"/>
      <c r="DK500" s="108"/>
      <c r="DL500" s="108"/>
      <c r="DM500" s="108"/>
      <c r="DN500" s="108"/>
      <c r="DO500" s="108"/>
      <c r="DP500" s="108"/>
      <c r="DQ500" s="108"/>
      <c r="DR500" s="108"/>
      <c r="DS500" s="108"/>
      <c r="DT500" s="108"/>
      <c r="DU500" s="108"/>
      <c r="DV500" s="108"/>
      <c r="DW500" s="108"/>
      <c r="DX500" s="108"/>
      <c r="DY500" s="108"/>
      <c r="DZ500" s="108"/>
      <c r="EA500" s="108"/>
      <c r="EB500" s="108"/>
      <c r="EC500" s="108"/>
      <c r="ED500" s="108"/>
      <c r="EE500" s="108"/>
      <c r="EF500" s="108"/>
      <c r="EG500" s="108"/>
      <c r="EH500" s="108"/>
      <c r="EI500" s="108"/>
      <c r="EJ500" s="108"/>
      <c r="EK500" s="108"/>
      <c r="EL500" s="108"/>
      <c r="EM500" s="108"/>
      <c r="EN500" s="108"/>
      <c r="EO500" s="108"/>
      <c r="EP500" s="108"/>
      <c r="EQ500" s="108"/>
      <c r="ER500" s="108"/>
      <c r="ES500" s="108"/>
      <c r="ET500" s="108"/>
      <c r="EU500" s="108"/>
      <c r="EV500" s="108"/>
      <c r="EW500" s="108"/>
      <c r="EX500" s="108"/>
      <c r="EY500" s="108"/>
      <c r="EZ500" s="108"/>
      <c r="FA500" s="108"/>
      <c r="FB500" s="108"/>
      <c r="FC500" s="108"/>
      <c r="FD500" s="108"/>
      <c r="FE500" s="108"/>
      <c r="FF500" s="108"/>
      <c r="FG500" s="108"/>
      <c r="FH500" s="108"/>
      <c r="FI500" s="108"/>
      <c r="FJ500" s="108"/>
      <c r="FK500" s="108"/>
      <c r="FL500" s="108"/>
      <c r="FM500" s="108"/>
      <c r="FN500" s="108"/>
      <c r="FO500" s="108"/>
      <c r="FP500" s="108"/>
      <c r="FQ500" s="108"/>
      <c r="FR500" s="108"/>
      <c r="FS500" s="108"/>
      <c r="FT500" s="108"/>
      <c r="FU500" s="108"/>
      <c r="FV500" s="108"/>
      <c r="FW500" s="108"/>
      <c r="FX500" s="108"/>
      <c r="FY500" s="108"/>
      <c r="FZ500" s="108"/>
      <c r="GA500" s="108"/>
      <c r="GB500" s="108"/>
      <c r="GC500" s="108"/>
      <c r="GD500" s="108"/>
      <c r="GE500" s="108"/>
      <c r="GF500" s="108"/>
      <c r="GG500" s="108"/>
      <c r="GH500" s="108"/>
      <c r="GI500" s="108"/>
      <c r="GJ500" s="108"/>
      <c r="GK500" s="108"/>
      <c r="GL500" s="108"/>
      <c r="GM500" s="108"/>
      <c r="GN500" s="108"/>
      <c r="GO500" s="108"/>
      <c r="GP500" s="108"/>
      <c r="GQ500" s="108"/>
      <c r="GR500" s="108"/>
      <c r="GS500" s="108"/>
      <c r="GT500" s="108"/>
      <c r="GU500" s="108"/>
      <c r="GV500" s="108"/>
      <c r="GW500" s="108"/>
      <c r="GX500" s="108"/>
      <c r="GY500" s="108"/>
      <c r="GZ500" s="108"/>
      <c r="HA500" s="108"/>
      <c r="HB500" s="108"/>
      <c r="HC500" s="108"/>
      <c r="HD500" s="108"/>
      <c r="HE500" s="108"/>
      <c r="HF500" s="108"/>
      <c r="HG500" s="108"/>
      <c r="HH500" s="108"/>
      <c r="HI500" s="108"/>
      <c r="HJ500" s="108"/>
      <c r="HK500" s="108"/>
      <c r="HL500" s="108"/>
      <c r="HM500" s="108"/>
      <c r="HN500" s="108"/>
      <c r="HO500" s="108"/>
      <c r="HP500" s="108"/>
      <c r="HQ500" s="108"/>
      <c r="HR500" s="108"/>
      <c r="HS500" s="108"/>
      <c r="HT500" s="108"/>
      <c r="HU500" s="108"/>
      <c r="HV500" s="108"/>
      <c r="HW500" s="108"/>
      <c r="HX500" s="108"/>
      <c r="HY500" s="108"/>
      <c r="HZ500" s="108"/>
      <c r="IA500" s="108"/>
      <c r="IB500" s="108"/>
      <c r="IC500" s="108"/>
      <c r="ID500" s="108"/>
      <c r="IE500" s="108"/>
      <c r="IF500" s="108"/>
      <c r="IG500" s="108"/>
      <c r="IH500" s="108"/>
      <c r="II500" s="108"/>
      <c r="IJ500" s="108"/>
      <c r="IK500" s="108"/>
      <c r="IL500" s="108"/>
      <c r="IM500" s="108"/>
      <c r="IN500" s="108"/>
      <c r="IO500" s="108"/>
      <c r="IP500" s="108"/>
      <c r="IQ500" s="108"/>
      <c r="IR500" s="108"/>
      <c r="IS500" s="108"/>
      <c r="IT500" s="108"/>
      <c r="IU500" s="108"/>
      <c r="IV500" s="108"/>
      <c r="IW500" s="108"/>
      <c r="IX500" s="108"/>
      <c r="IY500" s="108"/>
      <c r="IZ500" s="108"/>
      <c r="JA500" s="108"/>
      <c r="JB500" s="108"/>
      <c r="JC500" s="108"/>
      <c r="JD500" s="108"/>
      <c r="JE500" s="108"/>
      <c r="JF500" s="108"/>
      <c r="JG500" s="108"/>
      <c r="JH500" s="108"/>
      <c r="JI500" s="108"/>
      <c r="JJ500" s="108"/>
      <c r="JK500" s="108"/>
      <c r="JL500" s="108"/>
      <c r="JM500" s="108"/>
      <c r="JN500" s="108"/>
      <c r="JO500" s="108"/>
      <c r="JP500" s="108"/>
      <c r="JQ500" s="108"/>
      <c r="JR500" s="108"/>
      <c r="JS500" s="108"/>
      <c r="JT500" s="108"/>
      <c r="JU500" s="108"/>
      <c r="JV500" s="108"/>
      <c r="JW500" s="108"/>
      <c r="JX500" s="108"/>
      <c r="JY500" s="108"/>
      <c r="JZ500" s="108"/>
      <c r="KA500" s="108"/>
      <c r="KB500" s="108"/>
      <c r="KC500" s="108"/>
      <c r="KD500" s="108"/>
      <c r="KE500" s="108"/>
      <c r="KF500" s="108"/>
      <c r="KG500" s="108"/>
      <c r="KH500" s="108"/>
      <c r="KI500" s="108"/>
      <c r="KJ500" s="108"/>
      <c r="KK500" s="108"/>
      <c r="KL500" s="108"/>
      <c r="KM500" s="108"/>
      <c r="KN500" s="108"/>
      <c r="KO500" s="108"/>
      <c r="KP500" s="108"/>
      <c r="KQ500" s="108"/>
      <c r="KR500" s="108"/>
      <c r="KS500" s="108"/>
      <c r="KT500" s="108"/>
      <c r="KU500" s="108"/>
      <c r="KV500" s="108"/>
      <c r="KW500" s="108"/>
      <c r="KX500" s="108"/>
      <c r="KY500" s="108"/>
      <c r="KZ500" s="108"/>
      <c r="LA500" s="108"/>
      <c r="LB500" s="108"/>
      <c r="LC500" s="108"/>
      <c r="LD500" s="108"/>
      <c r="LE500" s="108"/>
      <c r="LF500" s="108"/>
      <c r="LG500" s="108"/>
      <c r="LH500" s="108"/>
      <c r="LI500" s="108"/>
      <c r="LJ500" s="108"/>
      <c r="LK500" s="108"/>
      <c r="LL500" s="108"/>
      <c r="LM500" s="108"/>
      <c r="LN500" s="108"/>
      <c r="LO500" s="108"/>
      <c r="LP500" s="108"/>
      <c r="LQ500" s="108"/>
      <c r="LR500" s="108"/>
      <c r="LS500" s="108"/>
      <c r="LT500" s="108"/>
      <c r="LU500" s="108"/>
      <c r="LV500" s="108"/>
      <c r="LW500" s="108"/>
      <c r="LX500" s="108"/>
      <c r="LY500" s="108"/>
      <c r="LZ500" s="108"/>
      <c r="MA500" s="108"/>
      <c r="MB500" s="108"/>
      <c r="MC500" s="108"/>
      <c r="MD500" s="108"/>
      <c r="ME500" s="108"/>
      <c r="MF500" s="108"/>
      <c r="MG500" s="108"/>
      <c r="MH500" s="108"/>
      <c r="MI500" s="108"/>
      <c r="MJ500" s="108"/>
      <c r="MK500" s="108"/>
      <c r="ML500" s="108"/>
      <c r="MM500" s="108"/>
      <c r="MN500" s="108"/>
      <c r="MO500" s="108"/>
      <c r="MP500" s="108"/>
      <c r="MQ500" s="108"/>
      <c r="MR500" s="108"/>
      <c r="MS500" s="108"/>
      <c r="MT500" s="108"/>
      <c r="MU500" s="108"/>
      <c r="MV500" s="108"/>
      <c r="MW500" s="108"/>
      <c r="MX500" s="108"/>
      <c r="MY500" s="108"/>
      <c r="MZ500" s="108"/>
      <c r="NA500" s="108"/>
      <c r="NB500" s="108"/>
      <c r="NC500" s="108"/>
      <c r="ND500" s="108"/>
      <c r="NE500" s="108"/>
      <c r="NF500" s="108"/>
      <c r="NG500" s="108"/>
      <c r="NH500" s="108"/>
      <c r="NI500" s="108"/>
      <c r="NJ500" s="108"/>
      <c r="NK500" s="108"/>
      <c r="NL500" s="108"/>
      <c r="NM500" s="108"/>
      <c r="NN500" s="108"/>
      <c r="NO500" s="108"/>
      <c r="NP500" s="108"/>
      <c r="NQ500" s="108"/>
      <c r="NR500" s="108"/>
      <c r="NS500" s="108"/>
      <c r="NT500" s="108"/>
      <c r="NU500" s="108"/>
    </row>
    <row r="501" spans="1:385" s="176" customFormat="1" ht="15.65" customHeight="1" outlineLevel="1">
      <c r="A501" s="372"/>
      <c r="B501" s="290"/>
      <c r="C501" s="193" t="s">
        <v>282</v>
      </c>
      <c r="D501" s="194" t="s">
        <v>801</v>
      </c>
      <c r="E501" s="194" t="s">
        <v>283</v>
      </c>
      <c r="F501" s="194" t="s">
        <v>303</v>
      </c>
      <c r="G501" s="183"/>
      <c r="H501" s="177"/>
      <c r="I501" s="195"/>
      <c r="J501" s="195"/>
      <c r="K501" s="192" t="s">
        <v>84</v>
      </c>
      <c r="L501" s="192">
        <v>15</v>
      </c>
      <c r="M501" s="267"/>
      <c r="N501" s="267"/>
      <c r="O501" s="267"/>
      <c r="P501" s="267"/>
      <c r="Q501" s="179"/>
      <c r="R501" s="179"/>
      <c r="S501" s="125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08"/>
      <c r="AD501" s="108"/>
      <c r="AE501" s="108"/>
      <c r="AF501" s="108"/>
      <c r="AG501" s="108"/>
      <c r="AH501" s="108"/>
      <c r="AI501" s="108"/>
      <c r="AJ501" s="108"/>
      <c r="AK501" s="108"/>
      <c r="AL501" s="108"/>
      <c r="AM501" s="108"/>
      <c r="AN501" s="108"/>
      <c r="AO501" s="108"/>
      <c r="AP501" s="108"/>
      <c r="AQ501" s="108"/>
      <c r="AR501" s="108"/>
      <c r="AS501" s="108"/>
      <c r="AT501" s="108"/>
      <c r="AU501" s="108"/>
      <c r="AV501" s="108"/>
      <c r="AW501" s="108"/>
      <c r="AX501" s="108"/>
      <c r="AY501" s="108"/>
      <c r="AZ501" s="108"/>
      <c r="BA501" s="108"/>
      <c r="BB501" s="108"/>
      <c r="BC501" s="108"/>
      <c r="BD501" s="108"/>
      <c r="BE501" s="108"/>
      <c r="BF501" s="108"/>
      <c r="BG501" s="108"/>
      <c r="BH501" s="108"/>
      <c r="BI501" s="108"/>
      <c r="BJ501" s="108"/>
      <c r="BK501" s="108"/>
      <c r="BL501" s="108"/>
      <c r="BM501" s="108"/>
      <c r="BN501" s="108"/>
      <c r="BO501" s="108"/>
      <c r="BP501" s="108"/>
      <c r="BQ501" s="108"/>
      <c r="BR501" s="108"/>
      <c r="BS501" s="108"/>
      <c r="BT501" s="108"/>
      <c r="BU501" s="108"/>
      <c r="BV501" s="108"/>
      <c r="BW501" s="108"/>
      <c r="BX501" s="108"/>
      <c r="BY501" s="108"/>
      <c r="BZ501" s="108"/>
      <c r="CA501" s="108"/>
      <c r="CB501" s="108"/>
      <c r="CC501" s="108"/>
      <c r="CD501" s="108"/>
      <c r="CE501" s="108"/>
      <c r="CF501" s="108"/>
      <c r="CG501" s="108"/>
      <c r="CH501" s="108"/>
      <c r="CI501" s="108"/>
      <c r="CJ501" s="108"/>
      <c r="CK501" s="108"/>
      <c r="CL501" s="108"/>
      <c r="CM501" s="108"/>
      <c r="CN501" s="108"/>
      <c r="CO501" s="108"/>
      <c r="CP501" s="108"/>
      <c r="CQ501" s="108"/>
      <c r="CR501" s="108"/>
      <c r="CS501" s="108"/>
      <c r="CT501" s="108"/>
      <c r="CU501" s="108"/>
      <c r="CV501" s="108"/>
      <c r="CW501" s="108"/>
      <c r="CX501" s="108"/>
      <c r="CY501" s="108"/>
      <c r="CZ501" s="108"/>
      <c r="DA501" s="108"/>
      <c r="DB501" s="108"/>
      <c r="DC501" s="108"/>
      <c r="DD501" s="108"/>
      <c r="DE501" s="108"/>
      <c r="DF501" s="108"/>
      <c r="DG501" s="108"/>
      <c r="DH501" s="108"/>
      <c r="DI501" s="108"/>
      <c r="DJ501" s="108"/>
      <c r="DK501" s="108"/>
      <c r="DL501" s="108"/>
      <c r="DM501" s="108"/>
      <c r="DN501" s="108"/>
      <c r="DO501" s="108"/>
      <c r="DP501" s="108"/>
      <c r="DQ501" s="108"/>
      <c r="DR501" s="108"/>
      <c r="DS501" s="108"/>
      <c r="DT501" s="108"/>
      <c r="DU501" s="108"/>
      <c r="DV501" s="108"/>
      <c r="DW501" s="108"/>
      <c r="DX501" s="108"/>
      <c r="DY501" s="108"/>
      <c r="DZ501" s="108"/>
      <c r="EA501" s="108"/>
      <c r="EB501" s="108"/>
      <c r="EC501" s="108"/>
      <c r="ED501" s="108"/>
      <c r="EE501" s="108"/>
      <c r="EF501" s="108"/>
      <c r="EG501" s="108"/>
      <c r="EH501" s="108"/>
      <c r="EI501" s="108"/>
      <c r="EJ501" s="108"/>
      <c r="EK501" s="108"/>
      <c r="EL501" s="108"/>
      <c r="EM501" s="108"/>
      <c r="EN501" s="108"/>
      <c r="EO501" s="108"/>
      <c r="EP501" s="108"/>
      <c r="EQ501" s="108"/>
      <c r="ER501" s="108"/>
      <c r="ES501" s="108"/>
      <c r="ET501" s="108"/>
      <c r="EU501" s="108"/>
      <c r="EV501" s="108"/>
      <c r="EW501" s="108"/>
      <c r="EX501" s="108"/>
      <c r="EY501" s="108"/>
      <c r="EZ501" s="108"/>
      <c r="FA501" s="108"/>
      <c r="FB501" s="108"/>
      <c r="FC501" s="108"/>
      <c r="FD501" s="108"/>
      <c r="FE501" s="108"/>
      <c r="FF501" s="108"/>
      <c r="FG501" s="108"/>
      <c r="FH501" s="108"/>
      <c r="FI501" s="108"/>
      <c r="FJ501" s="108"/>
      <c r="FK501" s="108"/>
      <c r="FL501" s="108"/>
      <c r="FM501" s="108"/>
      <c r="FN501" s="108"/>
      <c r="FO501" s="108"/>
      <c r="FP501" s="108"/>
      <c r="FQ501" s="108"/>
      <c r="FR501" s="108"/>
      <c r="FS501" s="108"/>
      <c r="FT501" s="108"/>
      <c r="FU501" s="108"/>
      <c r="FV501" s="108"/>
      <c r="FW501" s="108"/>
      <c r="FX501" s="108"/>
      <c r="FY501" s="108"/>
      <c r="FZ501" s="108"/>
      <c r="GA501" s="108"/>
      <c r="GB501" s="108"/>
      <c r="GC501" s="108"/>
      <c r="GD501" s="108"/>
      <c r="GE501" s="108"/>
      <c r="GF501" s="108"/>
      <c r="GG501" s="108"/>
      <c r="GH501" s="108"/>
      <c r="GI501" s="108"/>
      <c r="GJ501" s="108"/>
      <c r="GK501" s="108"/>
      <c r="GL501" s="108"/>
      <c r="GM501" s="108"/>
      <c r="GN501" s="108"/>
      <c r="GO501" s="108"/>
      <c r="GP501" s="108"/>
      <c r="GQ501" s="108"/>
      <c r="GR501" s="108"/>
      <c r="GS501" s="108"/>
      <c r="GT501" s="108"/>
      <c r="GU501" s="108"/>
      <c r="GV501" s="108"/>
      <c r="GW501" s="108"/>
      <c r="GX501" s="108"/>
      <c r="GY501" s="108"/>
      <c r="GZ501" s="108"/>
      <c r="HA501" s="108"/>
      <c r="HB501" s="108"/>
      <c r="HC501" s="108"/>
      <c r="HD501" s="108"/>
      <c r="HE501" s="108"/>
      <c r="HF501" s="108"/>
      <c r="HG501" s="108"/>
      <c r="HH501" s="108"/>
      <c r="HI501" s="108"/>
      <c r="HJ501" s="108"/>
      <c r="HK501" s="108"/>
      <c r="HL501" s="108"/>
      <c r="HM501" s="108"/>
      <c r="HN501" s="108"/>
      <c r="HO501" s="108"/>
      <c r="HP501" s="108"/>
      <c r="HQ501" s="108"/>
      <c r="HR501" s="108"/>
      <c r="HS501" s="108"/>
      <c r="HT501" s="108"/>
      <c r="HU501" s="108"/>
      <c r="HV501" s="108"/>
      <c r="HW501" s="108"/>
      <c r="HX501" s="108"/>
      <c r="HY501" s="108"/>
      <c r="HZ501" s="108"/>
      <c r="IA501" s="108"/>
      <c r="IB501" s="108"/>
      <c r="IC501" s="108"/>
      <c r="ID501" s="108"/>
      <c r="IE501" s="108"/>
      <c r="IF501" s="108"/>
      <c r="IG501" s="108"/>
      <c r="IH501" s="108"/>
      <c r="II501" s="108"/>
      <c r="IJ501" s="108"/>
      <c r="IK501" s="108"/>
      <c r="IL501" s="108"/>
      <c r="IM501" s="108"/>
      <c r="IN501" s="108"/>
      <c r="IO501" s="108"/>
      <c r="IP501" s="108"/>
      <c r="IQ501" s="108"/>
      <c r="IR501" s="108"/>
      <c r="IS501" s="108"/>
      <c r="IT501" s="108"/>
      <c r="IU501" s="108"/>
      <c r="IV501" s="108"/>
      <c r="IW501" s="108"/>
      <c r="IX501" s="108"/>
      <c r="IY501" s="108"/>
      <c r="IZ501" s="108"/>
      <c r="JA501" s="108"/>
      <c r="JB501" s="108"/>
      <c r="JC501" s="108"/>
      <c r="JD501" s="108"/>
      <c r="JE501" s="108"/>
      <c r="JF501" s="108"/>
      <c r="JG501" s="108"/>
      <c r="JH501" s="108"/>
      <c r="JI501" s="108"/>
      <c r="JJ501" s="108"/>
      <c r="JK501" s="108"/>
      <c r="JL501" s="108"/>
      <c r="JM501" s="108"/>
      <c r="JN501" s="108"/>
      <c r="JO501" s="108"/>
      <c r="JP501" s="108"/>
      <c r="JQ501" s="108"/>
      <c r="JR501" s="108"/>
      <c r="JS501" s="108"/>
      <c r="JT501" s="108"/>
      <c r="JU501" s="108"/>
      <c r="JV501" s="108"/>
      <c r="JW501" s="108"/>
      <c r="JX501" s="108"/>
      <c r="JY501" s="108"/>
      <c r="JZ501" s="108"/>
      <c r="KA501" s="108"/>
      <c r="KB501" s="108"/>
      <c r="KC501" s="108"/>
      <c r="KD501" s="108"/>
      <c r="KE501" s="108"/>
      <c r="KF501" s="108"/>
      <c r="KG501" s="108"/>
      <c r="KH501" s="108"/>
      <c r="KI501" s="108"/>
      <c r="KJ501" s="108"/>
      <c r="KK501" s="108"/>
      <c r="KL501" s="108"/>
      <c r="KM501" s="108"/>
      <c r="KN501" s="108"/>
      <c r="KO501" s="108"/>
      <c r="KP501" s="108"/>
      <c r="KQ501" s="108"/>
      <c r="KR501" s="108"/>
      <c r="KS501" s="108"/>
      <c r="KT501" s="108"/>
      <c r="KU501" s="108"/>
      <c r="KV501" s="108"/>
      <c r="KW501" s="108"/>
      <c r="KX501" s="108"/>
      <c r="KY501" s="108"/>
      <c r="KZ501" s="108"/>
      <c r="LA501" s="108"/>
      <c r="LB501" s="108"/>
      <c r="LC501" s="108"/>
      <c r="LD501" s="108"/>
      <c r="LE501" s="108"/>
      <c r="LF501" s="108"/>
      <c r="LG501" s="108"/>
      <c r="LH501" s="108"/>
      <c r="LI501" s="108"/>
      <c r="LJ501" s="108"/>
      <c r="LK501" s="108"/>
      <c r="LL501" s="108"/>
      <c r="LM501" s="108"/>
      <c r="LN501" s="108"/>
      <c r="LO501" s="108"/>
      <c r="LP501" s="108"/>
      <c r="LQ501" s="108"/>
      <c r="LR501" s="108"/>
      <c r="LS501" s="108"/>
      <c r="LT501" s="108"/>
      <c r="LU501" s="108"/>
      <c r="LV501" s="108"/>
      <c r="LW501" s="108"/>
      <c r="LX501" s="108"/>
      <c r="LY501" s="108"/>
      <c r="LZ501" s="108"/>
      <c r="MA501" s="108"/>
      <c r="MB501" s="108"/>
      <c r="MC501" s="108"/>
      <c r="MD501" s="108"/>
      <c r="ME501" s="108"/>
      <c r="MF501" s="108"/>
      <c r="MG501" s="108"/>
      <c r="MH501" s="108"/>
      <c r="MI501" s="108"/>
      <c r="MJ501" s="108"/>
      <c r="MK501" s="108"/>
      <c r="ML501" s="108"/>
      <c r="MM501" s="108"/>
      <c r="MN501" s="108"/>
      <c r="MO501" s="108"/>
      <c r="MP501" s="108"/>
      <c r="MQ501" s="108"/>
      <c r="MR501" s="108"/>
      <c r="MS501" s="108"/>
      <c r="MT501" s="108"/>
      <c r="MU501" s="108"/>
      <c r="MV501" s="108"/>
      <c r="MW501" s="108"/>
      <c r="MX501" s="108"/>
      <c r="MY501" s="108"/>
      <c r="MZ501" s="108"/>
      <c r="NA501" s="108"/>
      <c r="NB501" s="108"/>
      <c r="NC501" s="108"/>
      <c r="ND501" s="108"/>
      <c r="NE501" s="108"/>
      <c r="NF501" s="108"/>
      <c r="NG501" s="108"/>
      <c r="NH501" s="108"/>
      <c r="NI501" s="108"/>
      <c r="NJ501" s="108"/>
      <c r="NK501" s="108"/>
      <c r="NL501" s="108"/>
      <c r="NM501" s="108"/>
      <c r="NN501" s="108"/>
      <c r="NO501" s="108"/>
      <c r="NP501" s="108"/>
      <c r="NQ501" s="108"/>
      <c r="NR501" s="108"/>
      <c r="NS501" s="108"/>
      <c r="NT501" s="108"/>
      <c r="NU501" s="108"/>
    </row>
    <row r="502" spans="1:385" s="176" customFormat="1" ht="15.65" customHeight="1" outlineLevel="1">
      <c r="A502" s="372"/>
      <c r="B502" s="290"/>
      <c r="C502" s="193" t="s">
        <v>282</v>
      </c>
      <c r="D502" s="194" t="s">
        <v>801</v>
      </c>
      <c r="E502" s="194" t="s">
        <v>284</v>
      </c>
      <c r="F502" s="194" t="s">
        <v>303</v>
      </c>
      <c r="G502" s="183"/>
      <c r="H502" s="177"/>
      <c r="I502" s="195"/>
      <c r="J502" s="195"/>
      <c r="K502" s="192" t="s">
        <v>84</v>
      </c>
      <c r="L502" s="192">
        <v>15</v>
      </c>
      <c r="M502" s="267"/>
      <c r="N502" s="267"/>
      <c r="O502" s="267"/>
      <c r="P502" s="267"/>
      <c r="Q502" s="179"/>
      <c r="R502" s="179"/>
      <c r="S502" s="125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  <c r="AD502" s="108"/>
      <c r="AE502" s="108"/>
      <c r="AF502" s="108"/>
      <c r="AG502" s="108"/>
      <c r="AH502" s="108"/>
      <c r="AI502" s="108"/>
      <c r="AJ502" s="108"/>
      <c r="AK502" s="108"/>
      <c r="AL502" s="108"/>
      <c r="AM502" s="108"/>
      <c r="AN502" s="108"/>
      <c r="AO502" s="108"/>
      <c r="AP502" s="108"/>
      <c r="AQ502" s="108"/>
      <c r="AR502" s="108"/>
      <c r="AS502" s="108"/>
      <c r="AT502" s="108"/>
      <c r="AU502" s="108"/>
      <c r="AV502" s="108"/>
      <c r="AW502" s="108"/>
      <c r="AX502" s="108"/>
      <c r="AY502" s="108"/>
      <c r="AZ502" s="108"/>
      <c r="BA502" s="108"/>
      <c r="BB502" s="108"/>
      <c r="BC502" s="108"/>
      <c r="BD502" s="108"/>
      <c r="BE502" s="108"/>
      <c r="BF502" s="108"/>
      <c r="BG502" s="108"/>
      <c r="BH502" s="108"/>
      <c r="BI502" s="108"/>
      <c r="BJ502" s="108"/>
      <c r="BK502" s="108"/>
      <c r="BL502" s="108"/>
      <c r="BM502" s="108"/>
      <c r="BN502" s="108"/>
      <c r="BO502" s="108"/>
      <c r="BP502" s="108"/>
      <c r="BQ502" s="108"/>
      <c r="BR502" s="108"/>
      <c r="BS502" s="108"/>
      <c r="BT502" s="108"/>
      <c r="BU502" s="108"/>
      <c r="BV502" s="108"/>
      <c r="BW502" s="108"/>
      <c r="BX502" s="108"/>
      <c r="BY502" s="108"/>
      <c r="BZ502" s="108"/>
      <c r="CA502" s="108"/>
      <c r="CB502" s="108"/>
      <c r="CC502" s="108"/>
      <c r="CD502" s="108"/>
      <c r="CE502" s="108"/>
      <c r="CF502" s="108"/>
      <c r="CG502" s="108"/>
      <c r="CH502" s="108"/>
      <c r="CI502" s="108"/>
      <c r="CJ502" s="108"/>
      <c r="CK502" s="108"/>
      <c r="CL502" s="108"/>
      <c r="CM502" s="108"/>
      <c r="CN502" s="108"/>
      <c r="CO502" s="108"/>
      <c r="CP502" s="108"/>
      <c r="CQ502" s="108"/>
      <c r="CR502" s="108"/>
      <c r="CS502" s="108"/>
      <c r="CT502" s="108"/>
      <c r="CU502" s="108"/>
      <c r="CV502" s="108"/>
      <c r="CW502" s="108"/>
      <c r="CX502" s="108"/>
      <c r="CY502" s="108"/>
      <c r="CZ502" s="108"/>
      <c r="DA502" s="108"/>
      <c r="DB502" s="108"/>
      <c r="DC502" s="108"/>
      <c r="DD502" s="108"/>
      <c r="DE502" s="108"/>
      <c r="DF502" s="108"/>
      <c r="DG502" s="108"/>
      <c r="DH502" s="108"/>
      <c r="DI502" s="108"/>
      <c r="DJ502" s="108"/>
      <c r="DK502" s="108"/>
      <c r="DL502" s="108"/>
      <c r="DM502" s="108"/>
      <c r="DN502" s="108"/>
      <c r="DO502" s="108"/>
      <c r="DP502" s="108"/>
      <c r="DQ502" s="108"/>
      <c r="DR502" s="108"/>
      <c r="DS502" s="108"/>
      <c r="DT502" s="108"/>
      <c r="DU502" s="108"/>
      <c r="DV502" s="108"/>
      <c r="DW502" s="108"/>
      <c r="DX502" s="108"/>
      <c r="DY502" s="108"/>
      <c r="DZ502" s="108"/>
      <c r="EA502" s="108"/>
      <c r="EB502" s="108"/>
      <c r="EC502" s="108"/>
      <c r="ED502" s="108"/>
      <c r="EE502" s="108"/>
      <c r="EF502" s="108"/>
      <c r="EG502" s="108"/>
      <c r="EH502" s="108"/>
      <c r="EI502" s="108"/>
      <c r="EJ502" s="108"/>
      <c r="EK502" s="108"/>
      <c r="EL502" s="108"/>
      <c r="EM502" s="108"/>
      <c r="EN502" s="108"/>
      <c r="EO502" s="108"/>
      <c r="EP502" s="108"/>
      <c r="EQ502" s="108"/>
      <c r="ER502" s="108"/>
      <c r="ES502" s="108"/>
      <c r="ET502" s="108"/>
      <c r="EU502" s="108"/>
      <c r="EV502" s="108"/>
      <c r="EW502" s="108"/>
      <c r="EX502" s="108"/>
      <c r="EY502" s="108"/>
      <c r="EZ502" s="108"/>
      <c r="FA502" s="108"/>
      <c r="FB502" s="108"/>
      <c r="FC502" s="108"/>
      <c r="FD502" s="108"/>
      <c r="FE502" s="108"/>
      <c r="FF502" s="108"/>
      <c r="FG502" s="108"/>
      <c r="FH502" s="108"/>
      <c r="FI502" s="108"/>
      <c r="FJ502" s="108"/>
      <c r="FK502" s="108"/>
      <c r="FL502" s="108"/>
      <c r="FM502" s="108"/>
      <c r="FN502" s="108"/>
      <c r="FO502" s="108"/>
      <c r="FP502" s="108"/>
      <c r="FQ502" s="108"/>
      <c r="FR502" s="108"/>
      <c r="FS502" s="108"/>
      <c r="FT502" s="108"/>
      <c r="FU502" s="108"/>
      <c r="FV502" s="108"/>
      <c r="FW502" s="108"/>
      <c r="FX502" s="108"/>
      <c r="FY502" s="108"/>
      <c r="FZ502" s="108"/>
      <c r="GA502" s="108"/>
      <c r="GB502" s="108"/>
      <c r="GC502" s="108"/>
      <c r="GD502" s="108"/>
      <c r="GE502" s="108"/>
      <c r="GF502" s="108"/>
      <c r="GG502" s="108"/>
      <c r="GH502" s="108"/>
      <c r="GI502" s="108"/>
      <c r="GJ502" s="108"/>
      <c r="GK502" s="108"/>
      <c r="GL502" s="108"/>
      <c r="GM502" s="108"/>
      <c r="GN502" s="108"/>
      <c r="GO502" s="108"/>
      <c r="GP502" s="108"/>
      <c r="GQ502" s="108"/>
      <c r="GR502" s="108"/>
      <c r="GS502" s="108"/>
      <c r="GT502" s="108"/>
      <c r="GU502" s="108"/>
      <c r="GV502" s="108"/>
      <c r="GW502" s="108"/>
      <c r="GX502" s="108"/>
      <c r="GY502" s="108"/>
      <c r="GZ502" s="108"/>
      <c r="HA502" s="108"/>
      <c r="HB502" s="108"/>
      <c r="HC502" s="108"/>
      <c r="HD502" s="108"/>
      <c r="HE502" s="108"/>
      <c r="HF502" s="108"/>
      <c r="HG502" s="108"/>
      <c r="HH502" s="108"/>
      <c r="HI502" s="108"/>
      <c r="HJ502" s="108"/>
      <c r="HK502" s="108"/>
      <c r="HL502" s="108"/>
      <c r="HM502" s="108"/>
      <c r="HN502" s="108"/>
      <c r="HO502" s="108"/>
      <c r="HP502" s="108"/>
      <c r="HQ502" s="108"/>
      <c r="HR502" s="108"/>
      <c r="HS502" s="108"/>
      <c r="HT502" s="108"/>
      <c r="HU502" s="108"/>
      <c r="HV502" s="108"/>
      <c r="HW502" s="108"/>
      <c r="HX502" s="108"/>
      <c r="HY502" s="108"/>
      <c r="HZ502" s="108"/>
      <c r="IA502" s="108"/>
      <c r="IB502" s="108"/>
      <c r="IC502" s="108"/>
      <c r="ID502" s="108"/>
      <c r="IE502" s="108"/>
      <c r="IF502" s="108"/>
      <c r="IG502" s="108"/>
      <c r="IH502" s="108"/>
      <c r="II502" s="108"/>
      <c r="IJ502" s="108"/>
      <c r="IK502" s="108"/>
      <c r="IL502" s="108"/>
      <c r="IM502" s="108"/>
      <c r="IN502" s="108"/>
      <c r="IO502" s="108"/>
      <c r="IP502" s="108"/>
      <c r="IQ502" s="108"/>
      <c r="IR502" s="108"/>
      <c r="IS502" s="108"/>
      <c r="IT502" s="108"/>
      <c r="IU502" s="108"/>
      <c r="IV502" s="108"/>
      <c r="IW502" s="108"/>
      <c r="IX502" s="108"/>
      <c r="IY502" s="108"/>
      <c r="IZ502" s="108"/>
      <c r="JA502" s="108"/>
      <c r="JB502" s="108"/>
      <c r="JC502" s="108"/>
      <c r="JD502" s="108"/>
      <c r="JE502" s="108"/>
      <c r="JF502" s="108"/>
      <c r="JG502" s="108"/>
      <c r="JH502" s="108"/>
      <c r="JI502" s="108"/>
      <c r="JJ502" s="108"/>
      <c r="JK502" s="108"/>
      <c r="JL502" s="108"/>
      <c r="JM502" s="108"/>
      <c r="JN502" s="108"/>
      <c r="JO502" s="108"/>
      <c r="JP502" s="108"/>
      <c r="JQ502" s="108"/>
      <c r="JR502" s="108"/>
      <c r="JS502" s="108"/>
      <c r="JT502" s="108"/>
      <c r="JU502" s="108"/>
      <c r="JV502" s="108"/>
      <c r="JW502" s="108"/>
      <c r="JX502" s="108"/>
      <c r="JY502" s="108"/>
      <c r="JZ502" s="108"/>
      <c r="KA502" s="108"/>
      <c r="KB502" s="108"/>
      <c r="KC502" s="108"/>
      <c r="KD502" s="108"/>
      <c r="KE502" s="108"/>
      <c r="KF502" s="108"/>
      <c r="KG502" s="108"/>
      <c r="KH502" s="108"/>
      <c r="KI502" s="108"/>
      <c r="KJ502" s="108"/>
      <c r="KK502" s="108"/>
      <c r="KL502" s="108"/>
      <c r="KM502" s="108"/>
      <c r="KN502" s="108"/>
      <c r="KO502" s="108"/>
      <c r="KP502" s="108"/>
      <c r="KQ502" s="108"/>
      <c r="KR502" s="108"/>
      <c r="KS502" s="108"/>
      <c r="KT502" s="108"/>
      <c r="KU502" s="108"/>
      <c r="KV502" s="108"/>
      <c r="KW502" s="108"/>
      <c r="KX502" s="108"/>
      <c r="KY502" s="108"/>
      <c r="KZ502" s="108"/>
      <c r="LA502" s="108"/>
      <c r="LB502" s="108"/>
      <c r="LC502" s="108"/>
      <c r="LD502" s="108"/>
      <c r="LE502" s="108"/>
      <c r="LF502" s="108"/>
      <c r="LG502" s="108"/>
      <c r="LH502" s="108"/>
      <c r="LI502" s="108"/>
      <c r="LJ502" s="108"/>
      <c r="LK502" s="108"/>
      <c r="LL502" s="108"/>
      <c r="LM502" s="108"/>
      <c r="LN502" s="108"/>
      <c r="LO502" s="108"/>
      <c r="LP502" s="108"/>
      <c r="LQ502" s="108"/>
      <c r="LR502" s="108"/>
      <c r="LS502" s="108"/>
      <c r="LT502" s="108"/>
      <c r="LU502" s="108"/>
      <c r="LV502" s="108"/>
      <c r="LW502" s="108"/>
      <c r="LX502" s="108"/>
      <c r="LY502" s="108"/>
      <c r="LZ502" s="108"/>
      <c r="MA502" s="108"/>
      <c r="MB502" s="108"/>
      <c r="MC502" s="108"/>
      <c r="MD502" s="108"/>
      <c r="ME502" s="108"/>
      <c r="MF502" s="108"/>
      <c r="MG502" s="108"/>
      <c r="MH502" s="108"/>
      <c r="MI502" s="108"/>
      <c r="MJ502" s="108"/>
      <c r="MK502" s="108"/>
      <c r="ML502" s="108"/>
      <c r="MM502" s="108"/>
      <c r="MN502" s="108"/>
      <c r="MO502" s="108"/>
      <c r="MP502" s="108"/>
      <c r="MQ502" s="108"/>
      <c r="MR502" s="108"/>
      <c r="MS502" s="108"/>
      <c r="MT502" s="108"/>
      <c r="MU502" s="108"/>
      <c r="MV502" s="108"/>
      <c r="MW502" s="108"/>
      <c r="MX502" s="108"/>
      <c r="MY502" s="108"/>
      <c r="MZ502" s="108"/>
      <c r="NA502" s="108"/>
      <c r="NB502" s="108"/>
      <c r="NC502" s="108"/>
      <c r="ND502" s="108"/>
      <c r="NE502" s="108"/>
      <c r="NF502" s="108"/>
      <c r="NG502" s="108"/>
      <c r="NH502" s="108"/>
      <c r="NI502" s="108"/>
      <c r="NJ502" s="108"/>
      <c r="NK502" s="108"/>
      <c r="NL502" s="108"/>
      <c r="NM502" s="108"/>
      <c r="NN502" s="108"/>
      <c r="NO502" s="108"/>
      <c r="NP502" s="108"/>
      <c r="NQ502" s="108"/>
      <c r="NR502" s="108"/>
      <c r="NS502" s="108"/>
      <c r="NT502" s="108"/>
      <c r="NU502" s="108"/>
    </row>
    <row r="503" spans="1:385" s="176" customFormat="1" ht="15.65" customHeight="1" outlineLevel="1">
      <c r="A503" s="372"/>
      <c r="B503" s="290"/>
      <c r="C503" s="193" t="s">
        <v>282</v>
      </c>
      <c r="D503" s="194" t="s">
        <v>801</v>
      </c>
      <c r="E503" s="194" t="s">
        <v>285</v>
      </c>
      <c r="F503" s="194" t="s">
        <v>303</v>
      </c>
      <c r="G503" s="183"/>
      <c r="H503" s="177"/>
      <c r="I503" s="195"/>
      <c r="J503" s="195"/>
      <c r="K503" s="192" t="s">
        <v>84</v>
      </c>
      <c r="L503" s="192">
        <v>15</v>
      </c>
      <c r="M503" s="267"/>
      <c r="N503" s="267"/>
      <c r="O503" s="267"/>
      <c r="P503" s="267"/>
      <c r="Q503" s="179"/>
      <c r="R503" s="179"/>
      <c r="S503" s="125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8"/>
      <c r="AD503" s="108"/>
      <c r="AE503" s="108"/>
      <c r="AF503" s="108"/>
      <c r="AG503" s="108"/>
      <c r="AH503" s="108"/>
      <c r="AI503" s="108"/>
      <c r="AJ503" s="108"/>
      <c r="AK503" s="108"/>
      <c r="AL503" s="108"/>
      <c r="AM503" s="108"/>
      <c r="AN503" s="108"/>
      <c r="AO503" s="108"/>
      <c r="AP503" s="108"/>
      <c r="AQ503" s="108"/>
      <c r="AR503" s="108"/>
      <c r="AS503" s="108"/>
      <c r="AT503" s="108"/>
      <c r="AU503" s="108"/>
      <c r="AV503" s="108"/>
      <c r="AW503" s="108"/>
      <c r="AX503" s="108"/>
      <c r="AY503" s="108"/>
      <c r="AZ503" s="108"/>
      <c r="BA503" s="108"/>
      <c r="BB503" s="108"/>
      <c r="BC503" s="108"/>
      <c r="BD503" s="108"/>
      <c r="BE503" s="108"/>
      <c r="BF503" s="108"/>
      <c r="BG503" s="108"/>
      <c r="BH503" s="108"/>
      <c r="BI503" s="108"/>
      <c r="BJ503" s="108"/>
      <c r="BK503" s="108"/>
      <c r="BL503" s="108"/>
      <c r="BM503" s="108"/>
      <c r="BN503" s="108"/>
      <c r="BO503" s="108"/>
      <c r="BP503" s="108"/>
      <c r="BQ503" s="108"/>
      <c r="BR503" s="108"/>
      <c r="BS503" s="108"/>
      <c r="BT503" s="108"/>
      <c r="BU503" s="108"/>
      <c r="BV503" s="108"/>
      <c r="BW503" s="108"/>
      <c r="BX503" s="108"/>
      <c r="BY503" s="108"/>
      <c r="BZ503" s="108"/>
      <c r="CA503" s="108"/>
      <c r="CB503" s="108"/>
      <c r="CC503" s="108"/>
      <c r="CD503" s="108"/>
      <c r="CE503" s="108"/>
      <c r="CF503" s="108"/>
      <c r="CG503" s="108"/>
      <c r="CH503" s="108"/>
      <c r="CI503" s="108"/>
      <c r="CJ503" s="108"/>
      <c r="CK503" s="108"/>
      <c r="CL503" s="108"/>
      <c r="CM503" s="108"/>
      <c r="CN503" s="108"/>
      <c r="CO503" s="108"/>
      <c r="CP503" s="108"/>
      <c r="CQ503" s="108"/>
      <c r="CR503" s="108"/>
      <c r="CS503" s="108"/>
      <c r="CT503" s="108"/>
      <c r="CU503" s="108"/>
      <c r="CV503" s="108"/>
      <c r="CW503" s="108"/>
      <c r="CX503" s="108"/>
      <c r="CY503" s="108"/>
      <c r="CZ503" s="108"/>
      <c r="DA503" s="108"/>
      <c r="DB503" s="108"/>
      <c r="DC503" s="108"/>
      <c r="DD503" s="108"/>
      <c r="DE503" s="108"/>
      <c r="DF503" s="108"/>
      <c r="DG503" s="108"/>
      <c r="DH503" s="108"/>
      <c r="DI503" s="108"/>
      <c r="DJ503" s="108"/>
      <c r="DK503" s="108"/>
      <c r="DL503" s="108"/>
      <c r="DM503" s="108"/>
      <c r="DN503" s="108"/>
      <c r="DO503" s="108"/>
      <c r="DP503" s="108"/>
      <c r="DQ503" s="108"/>
      <c r="DR503" s="108"/>
      <c r="DS503" s="108"/>
      <c r="DT503" s="108"/>
      <c r="DU503" s="108"/>
      <c r="DV503" s="108"/>
      <c r="DW503" s="108"/>
      <c r="DX503" s="108"/>
      <c r="DY503" s="108"/>
      <c r="DZ503" s="108"/>
      <c r="EA503" s="108"/>
      <c r="EB503" s="108"/>
      <c r="EC503" s="108"/>
      <c r="ED503" s="108"/>
      <c r="EE503" s="108"/>
      <c r="EF503" s="108"/>
      <c r="EG503" s="108"/>
      <c r="EH503" s="108"/>
      <c r="EI503" s="108"/>
      <c r="EJ503" s="108"/>
      <c r="EK503" s="108"/>
      <c r="EL503" s="108"/>
      <c r="EM503" s="108"/>
      <c r="EN503" s="108"/>
      <c r="EO503" s="108"/>
      <c r="EP503" s="108"/>
      <c r="EQ503" s="108"/>
      <c r="ER503" s="108"/>
      <c r="ES503" s="108"/>
      <c r="ET503" s="108"/>
      <c r="EU503" s="108"/>
      <c r="EV503" s="108"/>
      <c r="EW503" s="108"/>
      <c r="EX503" s="108"/>
      <c r="EY503" s="108"/>
      <c r="EZ503" s="108"/>
      <c r="FA503" s="108"/>
      <c r="FB503" s="108"/>
      <c r="FC503" s="108"/>
      <c r="FD503" s="108"/>
      <c r="FE503" s="108"/>
      <c r="FF503" s="108"/>
      <c r="FG503" s="108"/>
      <c r="FH503" s="108"/>
      <c r="FI503" s="108"/>
      <c r="FJ503" s="108"/>
      <c r="FK503" s="108"/>
      <c r="FL503" s="108"/>
      <c r="FM503" s="108"/>
      <c r="FN503" s="108"/>
      <c r="FO503" s="108"/>
      <c r="FP503" s="108"/>
      <c r="FQ503" s="108"/>
      <c r="FR503" s="108"/>
      <c r="FS503" s="108"/>
      <c r="FT503" s="108"/>
      <c r="FU503" s="108"/>
      <c r="FV503" s="108"/>
      <c r="FW503" s="108"/>
      <c r="FX503" s="108"/>
      <c r="FY503" s="108"/>
      <c r="FZ503" s="108"/>
      <c r="GA503" s="108"/>
      <c r="GB503" s="108"/>
      <c r="GC503" s="108"/>
      <c r="GD503" s="108"/>
      <c r="GE503" s="108"/>
      <c r="GF503" s="108"/>
      <c r="GG503" s="108"/>
      <c r="GH503" s="108"/>
      <c r="GI503" s="108"/>
      <c r="GJ503" s="108"/>
      <c r="GK503" s="108"/>
      <c r="GL503" s="108"/>
      <c r="GM503" s="108"/>
      <c r="GN503" s="108"/>
      <c r="GO503" s="108"/>
      <c r="GP503" s="108"/>
      <c r="GQ503" s="108"/>
      <c r="GR503" s="108"/>
      <c r="GS503" s="108"/>
      <c r="GT503" s="108"/>
      <c r="GU503" s="108"/>
      <c r="GV503" s="108"/>
      <c r="GW503" s="108"/>
      <c r="GX503" s="108"/>
      <c r="GY503" s="108"/>
      <c r="GZ503" s="108"/>
      <c r="HA503" s="108"/>
      <c r="HB503" s="108"/>
      <c r="HC503" s="108"/>
      <c r="HD503" s="108"/>
      <c r="HE503" s="108"/>
      <c r="HF503" s="108"/>
      <c r="HG503" s="108"/>
      <c r="HH503" s="108"/>
      <c r="HI503" s="108"/>
      <c r="HJ503" s="108"/>
      <c r="HK503" s="108"/>
      <c r="HL503" s="108"/>
      <c r="HM503" s="108"/>
      <c r="HN503" s="108"/>
      <c r="HO503" s="108"/>
      <c r="HP503" s="108"/>
      <c r="HQ503" s="108"/>
      <c r="HR503" s="108"/>
      <c r="HS503" s="108"/>
      <c r="HT503" s="108"/>
      <c r="HU503" s="108"/>
      <c r="HV503" s="108"/>
      <c r="HW503" s="108"/>
      <c r="HX503" s="108"/>
      <c r="HY503" s="108"/>
      <c r="HZ503" s="108"/>
      <c r="IA503" s="108"/>
      <c r="IB503" s="108"/>
      <c r="IC503" s="108"/>
      <c r="ID503" s="108"/>
      <c r="IE503" s="108"/>
      <c r="IF503" s="108"/>
      <c r="IG503" s="108"/>
      <c r="IH503" s="108"/>
      <c r="II503" s="108"/>
      <c r="IJ503" s="108"/>
      <c r="IK503" s="108"/>
      <c r="IL503" s="108"/>
      <c r="IM503" s="108"/>
      <c r="IN503" s="108"/>
      <c r="IO503" s="108"/>
      <c r="IP503" s="108"/>
      <c r="IQ503" s="108"/>
      <c r="IR503" s="108"/>
      <c r="IS503" s="108"/>
      <c r="IT503" s="108"/>
      <c r="IU503" s="108"/>
      <c r="IV503" s="108"/>
      <c r="IW503" s="108"/>
      <c r="IX503" s="108"/>
      <c r="IY503" s="108"/>
      <c r="IZ503" s="108"/>
      <c r="JA503" s="108"/>
      <c r="JB503" s="108"/>
      <c r="JC503" s="108"/>
      <c r="JD503" s="108"/>
      <c r="JE503" s="108"/>
      <c r="JF503" s="108"/>
      <c r="JG503" s="108"/>
      <c r="JH503" s="108"/>
      <c r="JI503" s="108"/>
      <c r="JJ503" s="108"/>
      <c r="JK503" s="108"/>
      <c r="JL503" s="108"/>
      <c r="JM503" s="108"/>
      <c r="JN503" s="108"/>
      <c r="JO503" s="108"/>
      <c r="JP503" s="108"/>
      <c r="JQ503" s="108"/>
      <c r="JR503" s="108"/>
      <c r="JS503" s="108"/>
      <c r="JT503" s="108"/>
      <c r="JU503" s="108"/>
      <c r="JV503" s="108"/>
      <c r="JW503" s="108"/>
      <c r="JX503" s="108"/>
      <c r="JY503" s="108"/>
      <c r="JZ503" s="108"/>
      <c r="KA503" s="108"/>
      <c r="KB503" s="108"/>
      <c r="KC503" s="108"/>
      <c r="KD503" s="108"/>
      <c r="KE503" s="108"/>
      <c r="KF503" s="108"/>
      <c r="KG503" s="108"/>
      <c r="KH503" s="108"/>
      <c r="KI503" s="108"/>
      <c r="KJ503" s="108"/>
      <c r="KK503" s="108"/>
      <c r="KL503" s="108"/>
      <c r="KM503" s="108"/>
      <c r="KN503" s="108"/>
      <c r="KO503" s="108"/>
      <c r="KP503" s="108"/>
      <c r="KQ503" s="108"/>
      <c r="KR503" s="108"/>
      <c r="KS503" s="108"/>
      <c r="KT503" s="108"/>
      <c r="KU503" s="108"/>
      <c r="KV503" s="108"/>
      <c r="KW503" s="108"/>
      <c r="KX503" s="108"/>
      <c r="KY503" s="108"/>
      <c r="KZ503" s="108"/>
      <c r="LA503" s="108"/>
      <c r="LB503" s="108"/>
      <c r="LC503" s="108"/>
      <c r="LD503" s="108"/>
      <c r="LE503" s="108"/>
      <c r="LF503" s="108"/>
      <c r="LG503" s="108"/>
      <c r="LH503" s="108"/>
      <c r="LI503" s="108"/>
      <c r="LJ503" s="108"/>
      <c r="LK503" s="108"/>
      <c r="LL503" s="108"/>
      <c r="LM503" s="108"/>
      <c r="LN503" s="108"/>
      <c r="LO503" s="108"/>
      <c r="LP503" s="108"/>
      <c r="LQ503" s="108"/>
      <c r="LR503" s="108"/>
      <c r="LS503" s="108"/>
      <c r="LT503" s="108"/>
      <c r="LU503" s="108"/>
      <c r="LV503" s="108"/>
      <c r="LW503" s="108"/>
      <c r="LX503" s="108"/>
      <c r="LY503" s="108"/>
      <c r="LZ503" s="108"/>
      <c r="MA503" s="108"/>
      <c r="MB503" s="108"/>
      <c r="MC503" s="108"/>
      <c r="MD503" s="108"/>
      <c r="ME503" s="108"/>
      <c r="MF503" s="108"/>
      <c r="MG503" s="108"/>
      <c r="MH503" s="108"/>
      <c r="MI503" s="108"/>
      <c r="MJ503" s="108"/>
      <c r="MK503" s="108"/>
      <c r="ML503" s="108"/>
      <c r="MM503" s="108"/>
      <c r="MN503" s="108"/>
      <c r="MO503" s="108"/>
      <c r="MP503" s="108"/>
      <c r="MQ503" s="108"/>
      <c r="MR503" s="108"/>
      <c r="MS503" s="108"/>
      <c r="MT503" s="108"/>
      <c r="MU503" s="108"/>
      <c r="MV503" s="108"/>
      <c r="MW503" s="108"/>
      <c r="MX503" s="108"/>
      <c r="MY503" s="108"/>
      <c r="MZ503" s="108"/>
      <c r="NA503" s="108"/>
      <c r="NB503" s="108"/>
      <c r="NC503" s="108"/>
      <c r="ND503" s="108"/>
      <c r="NE503" s="108"/>
      <c r="NF503" s="108"/>
      <c r="NG503" s="108"/>
      <c r="NH503" s="108"/>
      <c r="NI503" s="108"/>
      <c r="NJ503" s="108"/>
      <c r="NK503" s="108"/>
      <c r="NL503" s="108"/>
      <c r="NM503" s="108"/>
      <c r="NN503" s="108"/>
      <c r="NO503" s="108"/>
      <c r="NP503" s="108"/>
      <c r="NQ503" s="108"/>
      <c r="NR503" s="108"/>
      <c r="NS503" s="108"/>
      <c r="NT503" s="108"/>
      <c r="NU503" s="108"/>
    </row>
    <row r="504" spans="1:385" s="176" customFormat="1" ht="15.65" customHeight="1" outlineLevel="1">
      <c r="A504" s="372"/>
      <c r="B504" s="290"/>
      <c r="C504" s="193" t="s">
        <v>282</v>
      </c>
      <c r="D504" s="194" t="s">
        <v>801</v>
      </c>
      <c r="E504" s="194" t="s">
        <v>286</v>
      </c>
      <c r="F504" s="194" t="s">
        <v>303</v>
      </c>
      <c r="G504" s="183"/>
      <c r="H504" s="177"/>
      <c r="I504" s="195"/>
      <c r="J504" s="195"/>
      <c r="K504" s="192" t="s">
        <v>84</v>
      </c>
      <c r="L504" s="192">
        <v>15</v>
      </c>
      <c r="M504" s="267"/>
      <c r="N504" s="267"/>
      <c r="O504" s="267"/>
      <c r="P504" s="267"/>
      <c r="Q504" s="179"/>
      <c r="R504" s="179"/>
      <c r="S504" s="125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08"/>
      <c r="AD504" s="108"/>
      <c r="AE504" s="108"/>
      <c r="AF504" s="108"/>
      <c r="AG504" s="108"/>
      <c r="AH504" s="108"/>
      <c r="AI504" s="108"/>
      <c r="AJ504" s="108"/>
      <c r="AK504" s="108"/>
      <c r="AL504" s="108"/>
      <c r="AM504" s="108"/>
      <c r="AN504" s="108"/>
      <c r="AO504" s="108"/>
      <c r="AP504" s="108"/>
      <c r="AQ504" s="108"/>
      <c r="AR504" s="108"/>
      <c r="AS504" s="108"/>
      <c r="AT504" s="108"/>
      <c r="AU504" s="108"/>
      <c r="AV504" s="108"/>
      <c r="AW504" s="108"/>
      <c r="AX504" s="108"/>
      <c r="AY504" s="108"/>
      <c r="AZ504" s="108"/>
      <c r="BA504" s="108"/>
      <c r="BB504" s="108"/>
      <c r="BC504" s="108"/>
      <c r="BD504" s="108"/>
      <c r="BE504" s="108"/>
      <c r="BF504" s="108"/>
      <c r="BG504" s="108"/>
      <c r="BH504" s="108"/>
      <c r="BI504" s="108"/>
      <c r="BJ504" s="108"/>
      <c r="BK504" s="108"/>
      <c r="BL504" s="108"/>
      <c r="BM504" s="108"/>
      <c r="BN504" s="108"/>
      <c r="BO504" s="108"/>
      <c r="BP504" s="108"/>
      <c r="BQ504" s="108"/>
      <c r="BR504" s="108"/>
      <c r="BS504" s="108"/>
      <c r="BT504" s="108"/>
      <c r="BU504" s="108"/>
      <c r="BV504" s="108"/>
      <c r="BW504" s="108"/>
      <c r="BX504" s="108"/>
      <c r="BY504" s="108"/>
      <c r="BZ504" s="108"/>
      <c r="CA504" s="108"/>
      <c r="CB504" s="108"/>
      <c r="CC504" s="108"/>
      <c r="CD504" s="108"/>
      <c r="CE504" s="108"/>
      <c r="CF504" s="108"/>
      <c r="CG504" s="108"/>
      <c r="CH504" s="108"/>
      <c r="CI504" s="108"/>
      <c r="CJ504" s="108"/>
      <c r="CK504" s="108"/>
      <c r="CL504" s="108"/>
      <c r="CM504" s="108"/>
      <c r="CN504" s="108"/>
      <c r="CO504" s="108"/>
      <c r="CP504" s="108"/>
      <c r="CQ504" s="108"/>
      <c r="CR504" s="108"/>
      <c r="CS504" s="108"/>
      <c r="CT504" s="108"/>
      <c r="CU504" s="108"/>
      <c r="CV504" s="108"/>
      <c r="CW504" s="108"/>
      <c r="CX504" s="108"/>
      <c r="CY504" s="108"/>
      <c r="CZ504" s="108"/>
      <c r="DA504" s="108"/>
      <c r="DB504" s="108"/>
      <c r="DC504" s="108"/>
      <c r="DD504" s="108"/>
      <c r="DE504" s="108"/>
      <c r="DF504" s="108"/>
      <c r="DG504" s="108"/>
      <c r="DH504" s="108"/>
      <c r="DI504" s="108"/>
      <c r="DJ504" s="108"/>
      <c r="DK504" s="108"/>
      <c r="DL504" s="108"/>
      <c r="DM504" s="108"/>
      <c r="DN504" s="108"/>
      <c r="DO504" s="108"/>
      <c r="DP504" s="108"/>
      <c r="DQ504" s="108"/>
      <c r="DR504" s="108"/>
      <c r="DS504" s="108"/>
      <c r="DT504" s="108"/>
      <c r="DU504" s="108"/>
      <c r="DV504" s="108"/>
      <c r="DW504" s="108"/>
      <c r="DX504" s="108"/>
      <c r="DY504" s="108"/>
      <c r="DZ504" s="108"/>
      <c r="EA504" s="108"/>
      <c r="EB504" s="108"/>
      <c r="EC504" s="108"/>
      <c r="ED504" s="108"/>
      <c r="EE504" s="108"/>
      <c r="EF504" s="108"/>
      <c r="EG504" s="108"/>
      <c r="EH504" s="108"/>
      <c r="EI504" s="108"/>
      <c r="EJ504" s="108"/>
      <c r="EK504" s="108"/>
      <c r="EL504" s="108"/>
      <c r="EM504" s="108"/>
      <c r="EN504" s="108"/>
      <c r="EO504" s="108"/>
      <c r="EP504" s="108"/>
      <c r="EQ504" s="108"/>
      <c r="ER504" s="108"/>
      <c r="ES504" s="108"/>
      <c r="ET504" s="108"/>
      <c r="EU504" s="108"/>
      <c r="EV504" s="108"/>
      <c r="EW504" s="108"/>
      <c r="EX504" s="108"/>
      <c r="EY504" s="108"/>
      <c r="EZ504" s="108"/>
      <c r="FA504" s="108"/>
      <c r="FB504" s="108"/>
      <c r="FC504" s="108"/>
      <c r="FD504" s="108"/>
      <c r="FE504" s="108"/>
      <c r="FF504" s="108"/>
      <c r="FG504" s="108"/>
      <c r="FH504" s="108"/>
      <c r="FI504" s="108"/>
      <c r="FJ504" s="108"/>
      <c r="FK504" s="108"/>
      <c r="FL504" s="108"/>
      <c r="FM504" s="108"/>
      <c r="FN504" s="108"/>
      <c r="FO504" s="108"/>
      <c r="FP504" s="108"/>
      <c r="FQ504" s="108"/>
      <c r="FR504" s="108"/>
      <c r="FS504" s="108"/>
      <c r="FT504" s="108"/>
      <c r="FU504" s="108"/>
      <c r="FV504" s="108"/>
      <c r="FW504" s="108"/>
      <c r="FX504" s="108"/>
      <c r="FY504" s="108"/>
      <c r="FZ504" s="108"/>
      <c r="GA504" s="108"/>
      <c r="GB504" s="108"/>
      <c r="GC504" s="108"/>
      <c r="GD504" s="108"/>
      <c r="GE504" s="108"/>
      <c r="GF504" s="108"/>
      <c r="GG504" s="108"/>
      <c r="GH504" s="108"/>
      <c r="GI504" s="108"/>
      <c r="GJ504" s="108"/>
      <c r="GK504" s="108"/>
      <c r="GL504" s="108"/>
      <c r="GM504" s="108"/>
      <c r="GN504" s="108"/>
      <c r="GO504" s="108"/>
      <c r="GP504" s="108"/>
      <c r="GQ504" s="108"/>
      <c r="GR504" s="108"/>
      <c r="GS504" s="108"/>
      <c r="GT504" s="108"/>
      <c r="GU504" s="108"/>
      <c r="GV504" s="108"/>
      <c r="GW504" s="108"/>
      <c r="GX504" s="108"/>
      <c r="GY504" s="108"/>
      <c r="GZ504" s="108"/>
      <c r="HA504" s="108"/>
      <c r="HB504" s="108"/>
      <c r="HC504" s="108"/>
      <c r="HD504" s="108"/>
      <c r="HE504" s="108"/>
      <c r="HF504" s="108"/>
      <c r="HG504" s="108"/>
      <c r="HH504" s="108"/>
      <c r="HI504" s="108"/>
      <c r="HJ504" s="108"/>
      <c r="HK504" s="108"/>
      <c r="HL504" s="108"/>
      <c r="HM504" s="108"/>
      <c r="HN504" s="108"/>
      <c r="HO504" s="108"/>
      <c r="HP504" s="108"/>
      <c r="HQ504" s="108"/>
      <c r="HR504" s="108"/>
      <c r="HS504" s="108"/>
      <c r="HT504" s="108"/>
      <c r="HU504" s="108"/>
      <c r="HV504" s="108"/>
      <c r="HW504" s="108"/>
      <c r="HX504" s="108"/>
      <c r="HY504" s="108"/>
      <c r="HZ504" s="108"/>
      <c r="IA504" s="108"/>
      <c r="IB504" s="108"/>
      <c r="IC504" s="108"/>
      <c r="ID504" s="108"/>
      <c r="IE504" s="108"/>
      <c r="IF504" s="108"/>
      <c r="IG504" s="108"/>
      <c r="IH504" s="108"/>
      <c r="II504" s="108"/>
      <c r="IJ504" s="108"/>
      <c r="IK504" s="108"/>
      <c r="IL504" s="108"/>
      <c r="IM504" s="108"/>
      <c r="IN504" s="108"/>
      <c r="IO504" s="108"/>
      <c r="IP504" s="108"/>
      <c r="IQ504" s="108"/>
      <c r="IR504" s="108"/>
      <c r="IS504" s="108"/>
      <c r="IT504" s="108"/>
      <c r="IU504" s="108"/>
      <c r="IV504" s="108"/>
      <c r="IW504" s="108"/>
      <c r="IX504" s="108"/>
      <c r="IY504" s="108"/>
      <c r="IZ504" s="108"/>
      <c r="JA504" s="108"/>
      <c r="JB504" s="108"/>
      <c r="JC504" s="108"/>
      <c r="JD504" s="108"/>
      <c r="JE504" s="108"/>
      <c r="JF504" s="108"/>
      <c r="JG504" s="108"/>
      <c r="JH504" s="108"/>
      <c r="JI504" s="108"/>
      <c r="JJ504" s="108"/>
      <c r="JK504" s="108"/>
      <c r="JL504" s="108"/>
      <c r="JM504" s="108"/>
      <c r="JN504" s="108"/>
      <c r="JO504" s="108"/>
      <c r="JP504" s="108"/>
      <c r="JQ504" s="108"/>
      <c r="JR504" s="108"/>
      <c r="JS504" s="108"/>
      <c r="JT504" s="108"/>
      <c r="JU504" s="108"/>
      <c r="JV504" s="108"/>
      <c r="JW504" s="108"/>
      <c r="JX504" s="108"/>
      <c r="JY504" s="108"/>
      <c r="JZ504" s="108"/>
      <c r="KA504" s="108"/>
      <c r="KB504" s="108"/>
      <c r="KC504" s="108"/>
      <c r="KD504" s="108"/>
      <c r="KE504" s="108"/>
      <c r="KF504" s="108"/>
      <c r="KG504" s="108"/>
      <c r="KH504" s="108"/>
      <c r="KI504" s="108"/>
      <c r="KJ504" s="108"/>
      <c r="KK504" s="108"/>
      <c r="KL504" s="108"/>
      <c r="KM504" s="108"/>
      <c r="KN504" s="108"/>
      <c r="KO504" s="108"/>
      <c r="KP504" s="108"/>
      <c r="KQ504" s="108"/>
      <c r="KR504" s="108"/>
      <c r="KS504" s="108"/>
      <c r="KT504" s="108"/>
      <c r="KU504" s="108"/>
      <c r="KV504" s="108"/>
      <c r="KW504" s="108"/>
      <c r="KX504" s="108"/>
      <c r="KY504" s="108"/>
      <c r="KZ504" s="108"/>
      <c r="LA504" s="108"/>
      <c r="LB504" s="108"/>
      <c r="LC504" s="108"/>
      <c r="LD504" s="108"/>
      <c r="LE504" s="108"/>
      <c r="LF504" s="108"/>
      <c r="LG504" s="108"/>
      <c r="LH504" s="108"/>
      <c r="LI504" s="108"/>
      <c r="LJ504" s="108"/>
      <c r="LK504" s="108"/>
      <c r="LL504" s="108"/>
      <c r="LM504" s="108"/>
      <c r="LN504" s="108"/>
      <c r="LO504" s="108"/>
      <c r="LP504" s="108"/>
      <c r="LQ504" s="108"/>
      <c r="LR504" s="108"/>
      <c r="LS504" s="108"/>
      <c r="LT504" s="108"/>
      <c r="LU504" s="108"/>
      <c r="LV504" s="108"/>
      <c r="LW504" s="108"/>
      <c r="LX504" s="108"/>
      <c r="LY504" s="108"/>
      <c r="LZ504" s="108"/>
      <c r="MA504" s="108"/>
      <c r="MB504" s="108"/>
      <c r="MC504" s="108"/>
      <c r="MD504" s="108"/>
      <c r="ME504" s="108"/>
      <c r="MF504" s="108"/>
      <c r="MG504" s="108"/>
      <c r="MH504" s="108"/>
      <c r="MI504" s="108"/>
      <c r="MJ504" s="108"/>
      <c r="MK504" s="108"/>
      <c r="ML504" s="108"/>
      <c r="MM504" s="108"/>
      <c r="MN504" s="108"/>
      <c r="MO504" s="108"/>
      <c r="MP504" s="108"/>
      <c r="MQ504" s="108"/>
      <c r="MR504" s="108"/>
      <c r="MS504" s="108"/>
      <c r="MT504" s="108"/>
      <c r="MU504" s="108"/>
      <c r="MV504" s="108"/>
      <c r="MW504" s="108"/>
      <c r="MX504" s="108"/>
      <c r="MY504" s="108"/>
      <c r="MZ504" s="108"/>
      <c r="NA504" s="108"/>
      <c r="NB504" s="108"/>
      <c r="NC504" s="108"/>
      <c r="ND504" s="108"/>
      <c r="NE504" s="108"/>
      <c r="NF504" s="108"/>
      <c r="NG504" s="108"/>
      <c r="NH504" s="108"/>
      <c r="NI504" s="108"/>
      <c r="NJ504" s="108"/>
      <c r="NK504" s="108"/>
      <c r="NL504" s="108"/>
      <c r="NM504" s="108"/>
      <c r="NN504" s="108"/>
      <c r="NO504" s="108"/>
      <c r="NP504" s="108"/>
      <c r="NQ504" s="108"/>
      <c r="NR504" s="108"/>
      <c r="NS504" s="108"/>
      <c r="NT504" s="108"/>
      <c r="NU504" s="108"/>
    </row>
    <row r="505" spans="1:385" s="176" customFormat="1" ht="15.65" customHeight="1" outlineLevel="1">
      <c r="A505" s="372"/>
      <c r="B505" s="290"/>
      <c r="C505" s="193" t="s">
        <v>282</v>
      </c>
      <c r="D505" s="194" t="s">
        <v>801</v>
      </c>
      <c r="E505" s="194" t="s">
        <v>287</v>
      </c>
      <c r="F505" s="194" t="s">
        <v>303</v>
      </c>
      <c r="G505" s="183"/>
      <c r="H505" s="177"/>
      <c r="I505" s="195"/>
      <c r="J505" s="195"/>
      <c r="K505" s="192" t="s">
        <v>84</v>
      </c>
      <c r="L505" s="192">
        <v>15</v>
      </c>
      <c r="M505" s="267"/>
      <c r="N505" s="267"/>
      <c r="O505" s="267"/>
      <c r="P505" s="267"/>
      <c r="Q505" s="179"/>
      <c r="R505" s="179"/>
      <c r="S505" s="125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8"/>
      <c r="AD505" s="108"/>
      <c r="AE505" s="108"/>
      <c r="AF505" s="108"/>
      <c r="AG505" s="108"/>
      <c r="AH505" s="108"/>
      <c r="AI505" s="108"/>
      <c r="AJ505" s="108"/>
      <c r="AK505" s="108"/>
      <c r="AL505" s="108"/>
      <c r="AM505" s="108"/>
      <c r="AN505" s="108"/>
      <c r="AO505" s="108"/>
      <c r="AP505" s="108"/>
      <c r="AQ505" s="108"/>
      <c r="AR505" s="108"/>
      <c r="AS505" s="108"/>
      <c r="AT505" s="108"/>
      <c r="AU505" s="108"/>
      <c r="AV505" s="108"/>
      <c r="AW505" s="108"/>
      <c r="AX505" s="108"/>
      <c r="AY505" s="108"/>
      <c r="AZ505" s="108"/>
      <c r="BA505" s="108"/>
      <c r="BB505" s="108"/>
      <c r="BC505" s="108"/>
      <c r="BD505" s="108"/>
      <c r="BE505" s="108"/>
      <c r="BF505" s="108"/>
      <c r="BG505" s="108"/>
      <c r="BH505" s="108"/>
      <c r="BI505" s="108"/>
      <c r="BJ505" s="108"/>
      <c r="BK505" s="108"/>
      <c r="BL505" s="108"/>
      <c r="BM505" s="108"/>
      <c r="BN505" s="108"/>
      <c r="BO505" s="108"/>
      <c r="BP505" s="108"/>
      <c r="BQ505" s="108"/>
      <c r="BR505" s="108"/>
      <c r="BS505" s="108"/>
      <c r="BT505" s="108"/>
      <c r="BU505" s="108"/>
      <c r="BV505" s="108"/>
      <c r="BW505" s="108"/>
      <c r="BX505" s="108"/>
      <c r="BY505" s="108"/>
      <c r="BZ505" s="108"/>
      <c r="CA505" s="108"/>
      <c r="CB505" s="108"/>
      <c r="CC505" s="108"/>
      <c r="CD505" s="108"/>
      <c r="CE505" s="108"/>
      <c r="CF505" s="108"/>
      <c r="CG505" s="108"/>
      <c r="CH505" s="108"/>
      <c r="CI505" s="108"/>
      <c r="CJ505" s="108"/>
      <c r="CK505" s="108"/>
      <c r="CL505" s="108"/>
      <c r="CM505" s="108"/>
      <c r="CN505" s="108"/>
      <c r="CO505" s="108"/>
      <c r="CP505" s="108"/>
      <c r="CQ505" s="108"/>
      <c r="CR505" s="108"/>
      <c r="CS505" s="108"/>
      <c r="CT505" s="108"/>
      <c r="CU505" s="108"/>
      <c r="CV505" s="108"/>
      <c r="CW505" s="108"/>
      <c r="CX505" s="108"/>
      <c r="CY505" s="108"/>
      <c r="CZ505" s="108"/>
      <c r="DA505" s="108"/>
      <c r="DB505" s="108"/>
      <c r="DC505" s="108"/>
      <c r="DD505" s="108"/>
      <c r="DE505" s="108"/>
      <c r="DF505" s="108"/>
      <c r="DG505" s="108"/>
      <c r="DH505" s="108"/>
      <c r="DI505" s="108"/>
      <c r="DJ505" s="108"/>
      <c r="DK505" s="108"/>
      <c r="DL505" s="108"/>
      <c r="DM505" s="108"/>
      <c r="DN505" s="108"/>
      <c r="DO505" s="108"/>
      <c r="DP505" s="108"/>
      <c r="DQ505" s="108"/>
      <c r="DR505" s="108"/>
      <c r="DS505" s="108"/>
      <c r="DT505" s="108"/>
      <c r="DU505" s="108"/>
      <c r="DV505" s="108"/>
      <c r="DW505" s="108"/>
      <c r="DX505" s="108"/>
      <c r="DY505" s="108"/>
      <c r="DZ505" s="108"/>
      <c r="EA505" s="108"/>
      <c r="EB505" s="108"/>
      <c r="EC505" s="108"/>
      <c r="ED505" s="108"/>
      <c r="EE505" s="108"/>
      <c r="EF505" s="108"/>
      <c r="EG505" s="108"/>
      <c r="EH505" s="108"/>
      <c r="EI505" s="108"/>
      <c r="EJ505" s="108"/>
      <c r="EK505" s="108"/>
      <c r="EL505" s="108"/>
      <c r="EM505" s="108"/>
      <c r="EN505" s="108"/>
      <c r="EO505" s="108"/>
      <c r="EP505" s="108"/>
      <c r="EQ505" s="108"/>
      <c r="ER505" s="108"/>
      <c r="ES505" s="108"/>
      <c r="ET505" s="108"/>
      <c r="EU505" s="108"/>
      <c r="EV505" s="108"/>
      <c r="EW505" s="108"/>
      <c r="EX505" s="108"/>
      <c r="EY505" s="108"/>
      <c r="EZ505" s="108"/>
      <c r="FA505" s="108"/>
      <c r="FB505" s="108"/>
      <c r="FC505" s="108"/>
      <c r="FD505" s="108"/>
      <c r="FE505" s="108"/>
      <c r="FF505" s="108"/>
      <c r="FG505" s="108"/>
      <c r="FH505" s="108"/>
      <c r="FI505" s="108"/>
      <c r="FJ505" s="108"/>
      <c r="FK505" s="108"/>
      <c r="FL505" s="108"/>
      <c r="FM505" s="108"/>
      <c r="FN505" s="108"/>
      <c r="FO505" s="108"/>
      <c r="FP505" s="108"/>
      <c r="FQ505" s="108"/>
      <c r="FR505" s="108"/>
      <c r="FS505" s="108"/>
      <c r="FT505" s="108"/>
      <c r="FU505" s="108"/>
      <c r="FV505" s="108"/>
      <c r="FW505" s="108"/>
      <c r="FX505" s="108"/>
      <c r="FY505" s="108"/>
      <c r="FZ505" s="108"/>
      <c r="GA505" s="108"/>
      <c r="GB505" s="108"/>
      <c r="GC505" s="108"/>
      <c r="GD505" s="108"/>
      <c r="GE505" s="108"/>
      <c r="GF505" s="108"/>
      <c r="GG505" s="108"/>
      <c r="GH505" s="108"/>
      <c r="GI505" s="108"/>
      <c r="GJ505" s="108"/>
      <c r="GK505" s="108"/>
      <c r="GL505" s="108"/>
      <c r="GM505" s="108"/>
      <c r="GN505" s="108"/>
      <c r="GO505" s="108"/>
      <c r="GP505" s="108"/>
      <c r="GQ505" s="108"/>
      <c r="GR505" s="108"/>
      <c r="GS505" s="108"/>
      <c r="GT505" s="108"/>
      <c r="GU505" s="108"/>
      <c r="GV505" s="108"/>
      <c r="GW505" s="108"/>
      <c r="GX505" s="108"/>
      <c r="GY505" s="108"/>
      <c r="GZ505" s="108"/>
      <c r="HA505" s="108"/>
      <c r="HB505" s="108"/>
      <c r="HC505" s="108"/>
      <c r="HD505" s="108"/>
      <c r="HE505" s="108"/>
      <c r="HF505" s="108"/>
      <c r="HG505" s="108"/>
      <c r="HH505" s="108"/>
      <c r="HI505" s="108"/>
      <c r="HJ505" s="108"/>
      <c r="HK505" s="108"/>
      <c r="HL505" s="108"/>
      <c r="HM505" s="108"/>
      <c r="HN505" s="108"/>
      <c r="HO505" s="108"/>
      <c r="HP505" s="108"/>
      <c r="HQ505" s="108"/>
      <c r="HR505" s="108"/>
      <c r="HS505" s="108"/>
      <c r="HT505" s="108"/>
      <c r="HU505" s="108"/>
      <c r="HV505" s="108"/>
      <c r="HW505" s="108"/>
      <c r="HX505" s="108"/>
      <c r="HY505" s="108"/>
      <c r="HZ505" s="108"/>
      <c r="IA505" s="108"/>
      <c r="IB505" s="108"/>
      <c r="IC505" s="108"/>
      <c r="ID505" s="108"/>
      <c r="IE505" s="108"/>
      <c r="IF505" s="108"/>
      <c r="IG505" s="108"/>
      <c r="IH505" s="108"/>
      <c r="II505" s="108"/>
      <c r="IJ505" s="108"/>
      <c r="IK505" s="108"/>
      <c r="IL505" s="108"/>
      <c r="IM505" s="108"/>
      <c r="IN505" s="108"/>
      <c r="IO505" s="108"/>
      <c r="IP505" s="108"/>
      <c r="IQ505" s="108"/>
      <c r="IR505" s="108"/>
      <c r="IS505" s="108"/>
      <c r="IT505" s="108"/>
      <c r="IU505" s="108"/>
      <c r="IV505" s="108"/>
      <c r="IW505" s="108"/>
      <c r="IX505" s="108"/>
      <c r="IY505" s="108"/>
      <c r="IZ505" s="108"/>
      <c r="JA505" s="108"/>
      <c r="JB505" s="108"/>
      <c r="JC505" s="108"/>
      <c r="JD505" s="108"/>
      <c r="JE505" s="108"/>
      <c r="JF505" s="108"/>
      <c r="JG505" s="108"/>
      <c r="JH505" s="108"/>
      <c r="JI505" s="108"/>
      <c r="JJ505" s="108"/>
      <c r="JK505" s="108"/>
      <c r="JL505" s="108"/>
      <c r="JM505" s="108"/>
      <c r="JN505" s="108"/>
      <c r="JO505" s="108"/>
      <c r="JP505" s="108"/>
      <c r="JQ505" s="108"/>
      <c r="JR505" s="108"/>
      <c r="JS505" s="108"/>
      <c r="JT505" s="108"/>
      <c r="JU505" s="108"/>
      <c r="JV505" s="108"/>
      <c r="JW505" s="108"/>
      <c r="JX505" s="108"/>
      <c r="JY505" s="108"/>
      <c r="JZ505" s="108"/>
      <c r="KA505" s="108"/>
      <c r="KB505" s="108"/>
      <c r="KC505" s="108"/>
      <c r="KD505" s="108"/>
      <c r="KE505" s="108"/>
      <c r="KF505" s="108"/>
      <c r="KG505" s="108"/>
      <c r="KH505" s="108"/>
      <c r="KI505" s="108"/>
      <c r="KJ505" s="108"/>
      <c r="KK505" s="108"/>
      <c r="KL505" s="108"/>
      <c r="KM505" s="108"/>
      <c r="KN505" s="108"/>
      <c r="KO505" s="108"/>
      <c r="KP505" s="108"/>
      <c r="KQ505" s="108"/>
      <c r="KR505" s="108"/>
      <c r="KS505" s="108"/>
      <c r="KT505" s="108"/>
      <c r="KU505" s="108"/>
      <c r="KV505" s="108"/>
      <c r="KW505" s="108"/>
      <c r="KX505" s="108"/>
      <c r="KY505" s="108"/>
      <c r="KZ505" s="108"/>
      <c r="LA505" s="108"/>
      <c r="LB505" s="108"/>
      <c r="LC505" s="108"/>
      <c r="LD505" s="108"/>
      <c r="LE505" s="108"/>
      <c r="LF505" s="108"/>
      <c r="LG505" s="108"/>
      <c r="LH505" s="108"/>
      <c r="LI505" s="108"/>
      <c r="LJ505" s="108"/>
      <c r="LK505" s="108"/>
      <c r="LL505" s="108"/>
      <c r="LM505" s="108"/>
      <c r="LN505" s="108"/>
      <c r="LO505" s="108"/>
      <c r="LP505" s="108"/>
      <c r="LQ505" s="108"/>
      <c r="LR505" s="108"/>
      <c r="LS505" s="108"/>
      <c r="LT505" s="108"/>
      <c r="LU505" s="108"/>
      <c r="LV505" s="108"/>
      <c r="LW505" s="108"/>
      <c r="LX505" s="108"/>
      <c r="LY505" s="108"/>
      <c r="LZ505" s="108"/>
      <c r="MA505" s="108"/>
      <c r="MB505" s="108"/>
      <c r="MC505" s="108"/>
      <c r="MD505" s="108"/>
      <c r="ME505" s="108"/>
      <c r="MF505" s="108"/>
      <c r="MG505" s="108"/>
      <c r="MH505" s="108"/>
      <c r="MI505" s="108"/>
      <c r="MJ505" s="108"/>
      <c r="MK505" s="108"/>
      <c r="ML505" s="108"/>
      <c r="MM505" s="108"/>
      <c r="MN505" s="108"/>
      <c r="MO505" s="108"/>
      <c r="MP505" s="108"/>
      <c r="MQ505" s="108"/>
      <c r="MR505" s="108"/>
      <c r="MS505" s="108"/>
      <c r="MT505" s="108"/>
      <c r="MU505" s="108"/>
      <c r="MV505" s="108"/>
      <c r="MW505" s="108"/>
      <c r="MX505" s="108"/>
      <c r="MY505" s="108"/>
      <c r="MZ505" s="108"/>
      <c r="NA505" s="108"/>
      <c r="NB505" s="108"/>
      <c r="NC505" s="108"/>
      <c r="ND505" s="108"/>
      <c r="NE505" s="108"/>
      <c r="NF505" s="108"/>
      <c r="NG505" s="108"/>
      <c r="NH505" s="108"/>
      <c r="NI505" s="108"/>
      <c r="NJ505" s="108"/>
      <c r="NK505" s="108"/>
      <c r="NL505" s="108"/>
      <c r="NM505" s="108"/>
      <c r="NN505" s="108"/>
      <c r="NO505" s="108"/>
      <c r="NP505" s="108"/>
      <c r="NQ505" s="108"/>
      <c r="NR505" s="108"/>
      <c r="NS505" s="108"/>
      <c r="NT505" s="108"/>
      <c r="NU505" s="108"/>
    </row>
    <row r="506" spans="1:385" s="176" customFormat="1" ht="15.65" customHeight="1" outlineLevel="1">
      <c r="A506" s="372"/>
      <c r="B506" s="290"/>
      <c r="C506" s="193" t="s">
        <v>282</v>
      </c>
      <c r="D506" s="194" t="s">
        <v>801</v>
      </c>
      <c r="E506" s="194" t="s">
        <v>288</v>
      </c>
      <c r="F506" s="194" t="s">
        <v>303</v>
      </c>
      <c r="G506" s="183"/>
      <c r="H506" s="177"/>
      <c r="I506" s="195"/>
      <c r="J506" s="195"/>
      <c r="K506" s="192" t="s">
        <v>84</v>
      </c>
      <c r="L506" s="192">
        <v>10</v>
      </c>
      <c r="M506" s="267"/>
      <c r="N506" s="267"/>
      <c r="O506" s="267"/>
      <c r="P506" s="267"/>
      <c r="Q506" s="179"/>
      <c r="R506" s="179"/>
      <c r="S506" s="125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  <c r="AD506" s="108"/>
      <c r="AE506" s="108"/>
      <c r="AF506" s="108"/>
      <c r="AG506" s="108"/>
      <c r="AH506" s="108"/>
      <c r="AI506" s="108"/>
      <c r="AJ506" s="108"/>
      <c r="AK506" s="108"/>
      <c r="AL506" s="108"/>
      <c r="AM506" s="108"/>
      <c r="AN506" s="108"/>
      <c r="AO506" s="108"/>
      <c r="AP506" s="108"/>
      <c r="AQ506" s="108"/>
      <c r="AR506" s="108"/>
      <c r="AS506" s="108"/>
      <c r="AT506" s="108"/>
      <c r="AU506" s="108"/>
      <c r="AV506" s="108"/>
      <c r="AW506" s="108"/>
      <c r="AX506" s="108"/>
      <c r="AY506" s="108"/>
      <c r="AZ506" s="108"/>
      <c r="BA506" s="108"/>
      <c r="BB506" s="108"/>
      <c r="BC506" s="108"/>
      <c r="BD506" s="108"/>
      <c r="BE506" s="108"/>
      <c r="BF506" s="108"/>
      <c r="BG506" s="108"/>
      <c r="BH506" s="108"/>
      <c r="BI506" s="108"/>
      <c r="BJ506" s="108"/>
      <c r="BK506" s="108"/>
      <c r="BL506" s="108"/>
      <c r="BM506" s="108"/>
      <c r="BN506" s="108"/>
      <c r="BO506" s="108"/>
      <c r="BP506" s="108"/>
      <c r="BQ506" s="108"/>
      <c r="BR506" s="108"/>
      <c r="BS506" s="108"/>
      <c r="BT506" s="108"/>
      <c r="BU506" s="108"/>
      <c r="BV506" s="108"/>
      <c r="BW506" s="108"/>
      <c r="BX506" s="108"/>
      <c r="BY506" s="108"/>
      <c r="BZ506" s="108"/>
      <c r="CA506" s="108"/>
      <c r="CB506" s="108"/>
      <c r="CC506" s="108"/>
      <c r="CD506" s="108"/>
      <c r="CE506" s="108"/>
      <c r="CF506" s="108"/>
      <c r="CG506" s="108"/>
      <c r="CH506" s="108"/>
      <c r="CI506" s="108"/>
      <c r="CJ506" s="108"/>
      <c r="CK506" s="108"/>
      <c r="CL506" s="108"/>
      <c r="CM506" s="108"/>
      <c r="CN506" s="108"/>
      <c r="CO506" s="108"/>
      <c r="CP506" s="108"/>
      <c r="CQ506" s="108"/>
      <c r="CR506" s="108"/>
      <c r="CS506" s="108"/>
      <c r="CT506" s="108"/>
      <c r="CU506" s="108"/>
      <c r="CV506" s="108"/>
      <c r="CW506" s="108"/>
      <c r="CX506" s="108"/>
      <c r="CY506" s="108"/>
      <c r="CZ506" s="108"/>
      <c r="DA506" s="108"/>
      <c r="DB506" s="108"/>
      <c r="DC506" s="108"/>
      <c r="DD506" s="108"/>
      <c r="DE506" s="108"/>
      <c r="DF506" s="108"/>
      <c r="DG506" s="108"/>
      <c r="DH506" s="108"/>
      <c r="DI506" s="108"/>
      <c r="DJ506" s="108"/>
      <c r="DK506" s="108"/>
      <c r="DL506" s="108"/>
      <c r="DM506" s="108"/>
      <c r="DN506" s="108"/>
      <c r="DO506" s="108"/>
      <c r="DP506" s="108"/>
      <c r="DQ506" s="108"/>
      <c r="DR506" s="108"/>
      <c r="DS506" s="108"/>
      <c r="DT506" s="108"/>
      <c r="DU506" s="108"/>
      <c r="DV506" s="108"/>
      <c r="DW506" s="108"/>
      <c r="DX506" s="108"/>
      <c r="DY506" s="108"/>
      <c r="DZ506" s="108"/>
      <c r="EA506" s="108"/>
      <c r="EB506" s="108"/>
      <c r="EC506" s="108"/>
      <c r="ED506" s="108"/>
      <c r="EE506" s="108"/>
      <c r="EF506" s="108"/>
      <c r="EG506" s="108"/>
      <c r="EH506" s="108"/>
      <c r="EI506" s="108"/>
      <c r="EJ506" s="108"/>
      <c r="EK506" s="108"/>
      <c r="EL506" s="108"/>
      <c r="EM506" s="108"/>
      <c r="EN506" s="108"/>
      <c r="EO506" s="108"/>
      <c r="EP506" s="108"/>
      <c r="EQ506" s="108"/>
      <c r="ER506" s="108"/>
      <c r="ES506" s="108"/>
      <c r="ET506" s="108"/>
      <c r="EU506" s="108"/>
      <c r="EV506" s="108"/>
      <c r="EW506" s="108"/>
      <c r="EX506" s="108"/>
      <c r="EY506" s="108"/>
      <c r="EZ506" s="108"/>
      <c r="FA506" s="108"/>
      <c r="FB506" s="108"/>
      <c r="FC506" s="108"/>
      <c r="FD506" s="108"/>
      <c r="FE506" s="108"/>
      <c r="FF506" s="108"/>
      <c r="FG506" s="108"/>
      <c r="FH506" s="108"/>
      <c r="FI506" s="108"/>
      <c r="FJ506" s="108"/>
      <c r="FK506" s="108"/>
      <c r="FL506" s="108"/>
      <c r="FM506" s="108"/>
      <c r="FN506" s="108"/>
      <c r="FO506" s="108"/>
      <c r="FP506" s="108"/>
      <c r="FQ506" s="108"/>
      <c r="FR506" s="108"/>
      <c r="FS506" s="108"/>
      <c r="FT506" s="108"/>
      <c r="FU506" s="108"/>
      <c r="FV506" s="108"/>
      <c r="FW506" s="108"/>
      <c r="FX506" s="108"/>
      <c r="FY506" s="108"/>
      <c r="FZ506" s="108"/>
      <c r="GA506" s="108"/>
      <c r="GB506" s="108"/>
      <c r="GC506" s="108"/>
      <c r="GD506" s="108"/>
      <c r="GE506" s="108"/>
      <c r="GF506" s="108"/>
      <c r="GG506" s="108"/>
      <c r="GH506" s="108"/>
      <c r="GI506" s="108"/>
      <c r="GJ506" s="108"/>
      <c r="GK506" s="108"/>
      <c r="GL506" s="108"/>
      <c r="GM506" s="108"/>
      <c r="GN506" s="108"/>
      <c r="GO506" s="108"/>
      <c r="GP506" s="108"/>
      <c r="GQ506" s="108"/>
      <c r="GR506" s="108"/>
      <c r="GS506" s="108"/>
      <c r="GT506" s="108"/>
      <c r="GU506" s="108"/>
      <c r="GV506" s="108"/>
      <c r="GW506" s="108"/>
      <c r="GX506" s="108"/>
      <c r="GY506" s="108"/>
      <c r="GZ506" s="108"/>
      <c r="HA506" s="108"/>
      <c r="HB506" s="108"/>
      <c r="HC506" s="108"/>
      <c r="HD506" s="108"/>
      <c r="HE506" s="108"/>
      <c r="HF506" s="108"/>
      <c r="HG506" s="108"/>
      <c r="HH506" s="108"/>
      <c r="HI506" s="108"/>
      <c r="HJ506" s="108"/>
      <c r="HK506" s="108"/>
      <c r="HL506" s="108"/>
      <c r="HM506" s="108"/>
      <c r="HN506" s="108"/>
      <c r="HO506" s="108"/>
      <c r="HP506" s="108"/>
      <c r="HQ506" s="108"/>
      <c r="HR506" s="108"/>
      <c r="HS506" s="108"/>
      <c r="HT506" s="108"/>
      <c r="HU506" s="108"/>
      <c r="HV506" s="108"/>
      <c r="HW506" s="108"/>
      <c r="HX506" s="108"/>
      <c r="HY506" s="108"/>
      <c r="HZ506" s="108"/>
      <c r="IA506" s="108"/>
      <c r="IB506" s="108"/>
      <c r="IC506" s="108"/>
      <c r="ID506" s="108"/>
      <c r="IE506" s="108"/>
      <c r="IF506" s="108"/>
      <c r="IG506" s="108"/>
      <c r="IH506" s="108"/>
      <c r="II506" s="108"/>
      <c r="IJ506" s="108"/>
      <c r="IK506" s="108"/>
      <c r="IL506" s="108"/>
      <c r="IM506" s="108"/>
      <c r="IN506" s="108"/>
      <c r="IO506" s="108"/>
      <c r="IP506" s="108"/>
      <c r="IQ506" s="108"/>
      <c r="IR506" s="108"/>
      <c r="IS506" s="108"/>
      <c r="IT506" s="108"/>
      <c r="IU506" s="108"/>
      <c r="IV506" s="108"/>
      <c r="IW506" s="108"/>
      <c r="IX506" s="108"/>
      <c r="IY506" s="108"/>
      <c r="IZ506" s="108"/>
      <c r="JA506" s="108"/>
      <c r="JB506" s="108"/>
      <c r="JC506" s="108"/>
      <c r="JD506" s="108"/>
      <c r="JE506" s="108"/>
      <c r="JF506" s="108"/>
      <c r="JG506" s="108"/>
      <c r="JH506" s="108"/>
      <c r="JI506" s="108"/>
      <c r="JJ506" s="108"/>
      <c r="JK506" s="108"/>
      <c r="JL506" s="108"/>
      <c r="JM506" s="108"/>
      <c r="JN506" s="108"/>
      <c r="JO506" s="108"/>
      <c r="JP506" s="108"/>
      <c r="JQ506" s="108"/>
      <c r="JR506" s="108"/>
      <c r="JS506" s="108"/>
      <c r="JT506" s="108"/>
      <c r="JU506" s="108"/>
      <c r="JV506" s="108"/>
      <c r="JW506" s="108"/>
      <c r="JX506" s="108"/>
      <c r="JY506" s="108"/>
      <c r="JZ506" s="108"/>
      <c r="KA506" s="108"/>
      <c r="KB506" s="108"/>
      <c r="KC506" s="108"/>
      <c r="KD506" s="108"/>
      <c r="KE506" s="108"/>
      <c r="KF506" s="108"/>
      <c r="KG506" s="108"/>
      <c r="KH506" s="108"/>
      <c r="KI506" s="108"/>
      <c r="KJ506" s="108"/>
      <c r="KK506" s="108"/>
      <c r="KL506" s="108"/>
      <c r="KM506" s="108"/>
      <c r="KN506" s="108"/>
      <c r="KO506" s="108"/>
      <c r="KP506" s="108"/>
      <c r="KQ506" s="108"/>
      <c r="KR506" s="108"/>
      <c r="KS506" s="108"/>
      <c r="KT506" s="108"/>
      <c r="KU506" s="108"/>
      <c r="KV506" s="108"/>
      <c r="KW506" s="108"/>
      <c r="KX506" s="108"/>
      <c r="KY506" s="108"/>
      <c r="KZ506" s="108"/>
      <c r="LA506" s="108"/>
      <c r="LB506" s="108"/>
      <c r="LC506" s="108"/>
      <c r="LD506" s="108"/>
      <c r="LE506" s="108"/>
      <c r="LF506" s="108"/>
      <c r="LG506" s="108"/>
      <c r="LH506" s="108"/>
      <c r="LI506" s="108"/>
      <c r="LJ506" s="108"/>
      <c r="LK506" s="108"/>
      <c r="LL506" s="108"/>
      <c r="LM506" s="108"/>
      <c r="LN506" s="108"/>
      <c r="LO506" s="108"/>
      <c r="LP506" s="108"/>
      <c r="LQ506" s="108"/>
      <c r="LR506" s="108"/>
      <c r="LS506" s="108"/>
      <c r="LT506" s="108"/>
      <c r="LU506" s="108"/>
      <c r="LV506" s="108"/>
      <c r="LW506" s="108"/>
      <c r="LX506" s="108"/>
      <c r="LY506" s="108"/>
      <c r="LZ506" s="108"/>
      <c r="MA506" s="108"/>
      <c r="MB506" s="108"/>
      <c r="MC506" s="108"/>
      <c r="MD506" s="108"/>
      <c r="ME506" s="108"/>
      <c r="MF506" s="108"/>
      <c r="MG506" s="108"/>
      <c r="MH506" s="108"/>
      <c r="MI506" s="108"/>
      <c r="MJ506" s="108"/>
      <c r="MK506" s="108"/>
      <c r="ML506" s="108"/>
      <c r="MM506" s="108"/>
      <c r="MN506" s="108"/>
      <c r="MO506" s="108"/>
      <c r="MP506" s="108"/>
      <c r="MQ506" s="108"/>
      <c r="MR506" s="108"/>
      <c r="MS506" s="108"/>
      <c r="MT506" s="108"/>
      <c r="MU506" s="108"/>
      <c r="MV506" s="108"/>
      <c r="MW506" s="108"/>
      <c r="MX506" s="108"/>
      <c r="MY506" s="108"/>
      <c r="MZ506" s="108"/>
      <c r="NA506" s="108"/>
      <c r="NB506" s="108"/>
      <c r="NC506" s="108"/>
      <c r="ND506" s="108"/>
      <c r="NE506" s="108"/>
      <c r="NF506" s="108"/>
      <c r="NG506" s="108"/>
      <c r="NH506" s="108"/>
      <c r="NI506" s="108"/>
      <c r="NJ506" s="108"/>
      <c r="NK506" s="108"/>
      <c r="NL506" s="108"/>
      <c r="NM506" s="108"/>
      <c r="NN506" s="108"/>
      <c r="NO506" s="108"/>
      <c r="NP506" s="108"/>
      <c r="NQ506" s="108"/>
      <c r="NR506" s="108"/>
      <c r="NS506" s="108"/>
      <c r="NT506" s="108"/>
      <c r="NU506" s="108"/>
    </row>
    <row r="507" spans="1:385" s="176" customFormat="1" ht="15.65" customHeight="1" outlineLevel="1">
      <c r="A507" s="372"/>
      <c r="B507" s="290"/>
      <c r="C507" s="193" t="s">
        <v>289</v>
      </c>
      <c r="D507" s="194" t="s">
        <v>801</v>
      </c>
      <c r="E507" s="194" t="s">
        <v>290</v>
      </c>
      <c r="F507" s="194" t="s">
        <v>304</v>
      </c>
      <c r="G507" s="183"/>
      <c r="H507" s="177"/>
      <c r="I507" s="195"/>
      <c r="J507" s="195"/>
      <c r="K507" s="192" t="s">
        <v>57</v>
      </c>
      <c r="L507" s="192">
        <v>5</v>
      </c>
      <c r="M507" s="267"/>
      <c r="N507" s="267"/>
      <c r="O507" s="267"/>
      <c r="P507" s="267"/>
      <c r="Q507" s="179"/>
      <c r="R507" s="179"/>
      <c r="S507" s="125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  <c r="AD507" s="108"/>
      <c r="AE507" s="108"/>
      <c r="AF507" s="108"/>
      <c r="AG507" s="108"/>
      <c r="AH507" s="108"/>
      <c r="AI507" s="108"/>
      <c r="AJ507" s="108"/>
      <c r="AK507" s="108"/>
      <c r="AL507" s="108"/>
      <c r="AM507" s="108"/>
      <c r="AN507" s="108"/>
      <c r="AO507" s="108"/>
      <c r="AP507" s="108"/>
      <c r="AQ507" s="108"/>
      <c r="AR507" s="108"/>
      <c r="AS507" s="108"/>
      <c r="AT507" s="108"/>
      <c r="AU507" s="108"/>
      <c r="AV507" s="108"/>
      <c r="AW507" s="108"/>
      <c r="AX507" s="108"/>
      <c r="AY507" s="108"/>
      <c r="AZ507" s="108"/>
      <c r="BA507" s="108"/>
      <c r="BB507" s="108"/>
      <c r="BC507" s="108"/>
      <c r="BD507" s="108"/>
      <c r="BE507" s="108"/>
      <c r="BF507" s="108"/>
      <c r="BG507" s="108"/>
      <c r="BH507" s="108"/>
      <c r="BI507" s="108"/>
      <c r="BJ507" s="108"/>
      <c r="BK507" s="108"/>
      <c r="BL507" s="108"/>
      <c r="BM507" s="108"/>
      <c r="BN507" s="108"/>
      <c r="BO507" s="108"/>
      <c r="BP507" s="108"/>
      <c r="BQ507" s="108"/>
      <c r="BR507" s="108"/>
      <c r="BS507" s="108"/>
      <c r="BT507" s="108"/>
      <c r="BU507" s="108"/>
      <c r="BV507" s="108"/>
      <c r="BW507" s="108"/>
      <c r="BX507" s="108"/>
      <c r="BY507" s="108"/>
      <c r="BZ507" s="108"/>
      <c r="CA507" s="108"/>
      <c r="CB507" s="108"/>
      <c r="CC507" s="108"/>
      <c r="CD507" s="108"/>
      <c r="CE507" s="108"/>
      <c r="CF507" s="108"/>
      <c r="CG507" s="108"/>
      <c r="CH507" s="108"/>
      <c r="CI507" s="108"/>
      <c r="CJ507" s="108"/>
      <c r="CK507" s="108"/>
      <c r="CL507" s="108"/>
      <c r="CM507" s="108"/>
      <c r="CN507" s="108"/>
      <c r="CO507" s="108"/>
      <c r="CP507" s="108"/>
      <c r="CQ507" s="108"/>
      <c r="CR507" s="108"/>
      <c r="CS507" s="108"/>
      <c r="CT507" s="108"/>
      <c r="CU507" s="108"/>
      <c r="CV507" s="108"/>
      <c r="CW507" s="108"/>
      <c r="CX507" s="108"/>
      <c r="CY507" s="108"/>
      <c r="CZ507" s="108"/>
      <c r="DA507" s="108"/>
      <c r="DB507" s="108"/>
      <c r="DC507" s="108"/>
      <c r="DD507" s="108"/>
      <c r="DE507" s="108"/>
      <c r="DF507" s="108"/>
      <c r="DG507" s="108"/>
      <c r="DH507" s="108"/>
      <c r="DI507" s="108"/>
      <c r="DJ507" s="108"/>
      <c r="DK507" s="108"/>
      <c r="DL507" s="108"/>
      <c r="DM507" s="108"/>
      <c r="DN507" s="108"/>
      <c r="DO507" s="108"/>
      <c r="DP507" s="108"/>
      <c r="DQ507" s="108"/>
      <c r="DR507" s="108"/>
      <c r="DS507" s="108"/>
      <c r="DT507" s="108"/>
      <c r="DU507" s="108"/>
      <c r="DV507" s="108"/>
      <c r="DW507" s="108"/>
      <c r="DX507" s="108"/>
      <c r="DY507" s="108"/>
      <c r="DZ507" s="108"/>
      <c r="EA507" s="108"/>
      <c r="EB507" s="108"/>
      <c r="EC507" s="108"/>
      <c r="ED507" s="108"/>
      <c r="EE507" s="108"/>
      <c r="EF507" s="108"/>
      <c r="EG507" s="108"/>
      <c r="EH507" s="108"/>
      <c r="EI507" s="108"/>
      <c r="EJ507" s="108"/>
      <c r="EK507" s="108"/>
      <c r="EL507" s="108"/>
      <c r="EM507" s="108"/>
      <c r="EN507" s="108"/>
      <c r="EO507" s="108"/>
      <c r="EP507" s="108"/>
      <c r="EQ507" s="108"/>
      <c r="ER507" s="108"/>
      <c r="ES507" s="108"/>
      <c r="ET507" s="108"/>
      <c r="EU507" s="108"/>
      <c r="EV507" s="108"/>
      <c r="EW507" s="108"/>
      <c r="EX507" s="108"/>
      <c r="EY507" s="108"/>
      <c r="EZ507" s="108"/>
      <c r="FA507" s="108"/>
      <c r="FB507" s="108"/>
      <c r="FC507" s="108"/>
      <c r="FD507" s="108"/>
      <c r="FE507" s="108"/>
      <c r="FF507" s="108"/>
      <c r="FG507" s="108"/>
      <c r="FH507" s="108"/>
      <c r="FI507" s="108"/>
      <c r="FJ507" s="108"/>
      <c r="FK507" s="108"/>
      <c r="FL507" s="108"/>
      <c r="FM507" s="108"/>
      <c r="FN507" s="108"/>
      <c r="FO507" s="108"/>
      <c r="FP507" s="108"/>
      <c r="FQ507" s="108"/>
      <c r="FR507" s="108"/>
      <c r="FS507" s="108"/>
      <c r="FT507" s="108"/>
      <c r="FU507" s="108"/>
      <c r="FV507" s="108"/>
      <c r="FW507" s="108"/>
      <c r="FX507" s="108"/>
      <c r="FY507" s="108"/>
      <c r="FZ507" s="108"/>
      <c r="GA507" s="108"/>
      <c r="GB507" s="108"/>
      <c r="GC507" s="108"/>
      <c r="GD507" s="108"/>
      <c r="GE507" s="108"/>
      <c r="GF507" s="108"/>
      <c r="GG507" s="108"/>
      <c r="GH507" s="108"/>
      <c r="GI507" s="108"/>
      <c r="GJ507" s="108"/>
      <c r="GK507" s="108"/>
      <c r="GL507" s="108"/>
      <c r="GM507" s="108"/>
      <c r="GN507" s="108"/>
      <c r="GO507" s="108"/>
      <c r="GP507" s="108"/>
      <c r="GQ507" s="108"/>
      <c r="GR507" s="108"/>
      <c r="GS507" s="108"/>
      <c r="GT507" s="108"/>
      <c r="GU507" s="108"/>
      <c r="GV507" s="108"/>
      <c r="GW507" s="108"/>
      <c r="GX507" s="108"/>
      <c r="GY507" s="108"/>
      <c r="GZ507" s="108"/>
      <c r="HA507" s="108"/>
      <c r="HB507" s="108"/>
      <c r="HC507" s="108"/>
      <c r="HD507" s="108"/>
      <c r="HE507" s="108"/>
      <c r="HF507" s="108"/>
      <c r="HG507" s="108"/>
      <c r="HH507" s="108"/>
      <c r="HI507" s="108"/>
      <c r="HJ507" s="108"/>
      <c r="HK507" s="108"/>
      <c r="HL507" s="108"/>
      <c r="HM507" s="108"/>
      <c r="HN507" s="108"/>
      <c r="HO507" s="108"/>
      <c r="HP507" s="108"/>
      <c r="HQ507" s="108"/>
      <c r="HR507" s="108"/>
      <c r="HS507" s="108"/>
      <c r="HT507" s="108"/>
      <c r="HU507" s="108"/>
      <c r="HV507" s="108"/>
      <c r="HW507" s="108"/>
      <c r="HX507" s="108"/>
      <c r="HY507" s="108"/>
      <c r="HZ507" s="108"/>
      <c r="IA507" s="108"/>
      <c r="IB507" s="108"/>
      <c r="IC507" s="108"/>
      <c r="ID507" s="108"/>
      <c r="IE507" s="108"/>
      <c r="IF507" s="108"/>
      <c r="IG507" s="108"/>
      <c r="IH507" s="108"/>
      <c r="II507" s="108"/>
      <c r="IJ507" s="108"/>
      <c r="IK507" s="108"/>
      <c r="IL507" s="108"/>
      <c r="IM507" s="108"/>
      <c r="IN507" s="108"/>
      <c r="IO507" s="108"/>
      <c r="IP507" s="108"/>
      <c r="IQ507" s="108"/>
      <c r="IR507" s="108"/>
      <c r="IS507" s="108"/>
      <c r="IT507" s="108"/>
      <c r="IU507" s="108"/>
      <c r="IV507" s="108"/>
      <c r="IW507" s="108"/>
      <c r="IX507" s="108"/>
      <c r="IY507" s="108"/>
      <c r="IZ507" s="108"/>
      <c r="JA507" s="108"/>
      <c r="JB507" s="108"/>
      <c r="JC507" s="108"/>
      <c r="JD507" s="108"/>
      <c r="JE507" s="108"/>
      <c r="JF507" s="108"/>
      <c r="JG507" s="108"/>
      <c r="JH507" s="108"/>
      <c r="JI507" s="108"/>
      <c r="JJ507" s="108"/>
      <c r="JK507" s="108"/>
      <c r="JL507" s="108"/>
      <c r="JM507" s="108"/>
      <c r="JN507" s="108"/>
      <c r="JO507" s="108"/>
      <c r="JP507" s="108"/>
      <c r="JQ507" s="108"/>
      <c r="JR507" s="108"/>
      <c r="JS507" s="108"/>
      <c r="JT507" s="108"/>
      <c r="JU507" s="108"/>
      <c r="JV507" s="108"/>
      <c r="JW507" s="108"/>
      <c r="JX507" s="108"/>
      <c r="JY507" s="108"/>
      <c r="JZ507" s="108"/>
      <c r="KA507" s="108"/>
      <c r="KB507" s="108"/>
      <c r="KC507" s="108"/>
      <c r="KD507" s="108"/>
      <c r="KE507" s="108"/>
      <c r="KF507" s="108"/>
      <c r="KG507" s="108"/>
      <c r="KH507" s="108"/>
      <c r="KI507" s="108"/>
      <c r="KJ507" s="108"/>
      <c r="KK507" s="108"/>
      <c r="KL507" s="108"/>
      <c r="KM507" s="108"/>
      <c r="KN507" s="108"/>
      <c r="KO507" s="108"/>
      <c r="KP507" s="108"/>
      <c r="KQ507" s="108"/>
      <c r="KR507" s="108"/>
      <c r="KS507" s="108"/>
      <c r="KT507" s="108"/>
      <c r="KU507" s="108"/>
      <c r="KV507" s="108"/>
      <c r="KW507" s="108"/>
      <c r="KX507" s="108"/>
      <c r="KY507" s="108"/>
      <c r="KZ507" s="108"/>
      <c r="LA507" s="108"/>
      <c r="LB507" s="108"/>
      <c r="LC507" s="108"/>
      <c r="LD507" s="108"/>
      <c r="LE507" s="108"/>
      <c r="LF507" s="108"/>
      <c r="LG507" s="108"/>
      <c r="LH507" s="108"/>
      <c r="LI507" s="108"/>
      <c r="LJ507" s="108"/>
      <c r="LK507" s="108"/>
      <c r="LL507" s="108"/>
      <c r="LM507" s="108"/>
      <c r="LN507" s="108"/>
      <c r="LO507" s="108"/>
      <c r="LP507" s="108"/>
      <c r="LQ507" s="108"/>
      <c r="LR507" s="108"/>
      <c r="LS507" s="108"/>
      <c r="LT507" s="108"/>
      <c r="LU507" s="108"/>
      <c r="LV507" s="108"/>
      <c r="LW507" s="108"/>
      <c r="LX507" s="108"/>
      <c r="LY507" s="108"/>
      <c r="LZ507" s="108"/>
      <c r="MA507" s="108"/>
      <c r="MB507" s="108"/>
      <c r="MC507" s="108"/>
      <c r="MD507" s="108"/>
      <c r="ME507" s="108"/>
      <c r="MF507" s="108"/>
      <c r="MG507" s="108"/>
      <c r="MH507" s="108"/>
      <c r="MI507" s="108"/>
      <c r="MJ507" s="108"/>
      <c r="MK507" s="108"/>
      <c r="ML507" s="108"/>
      <c r="MM507" s="108"/>
      <c r="MN507" s="108"/>
      <c r="MO507" s="108"/>
      <c r="MP507" s="108"/>
      <c r="MQ507" s="108"/>
      <c r="MR507" s="108"/>
      <c r="MS507" s="108"/>
      <c r="MT507" s="108"/>
      <c r="MU507" s="108"/>
      <c r="MV507" s="108"/>
      <c r="MW507" s="108"/>
      <c r="MX507" s="108"/>
      <c r="MY507" s="108"/>
      <c r="MZ507" s="108"/>
      <c r="NA507" s="108"/>
      <c r="NB507" s="108"/>
      <c r="NC507" s="108"/>
      <c r="ND507" s="108"/>
      <c r="NE507" s="108"/>
      <c r="NF507" s="108"/>
      <c r="NG507" s="108"/>
      <c r="NH507" s="108"/>
      <c r="NI507" s="108"/>
      <c r="NJ507" s="108"/>
      <c r="NK507" s="108"/>
      <c r="NL507" s="108"/>
      <c r="NM507" s="108"/>
      <c r="NN507" s="108"/>
      <c r="NO507" s="108"/>
      <c r="NP507" s="108"/>
      <c r="NQ507" s="108"/>
      <c r="NR507" s="108"/>
      <c r="NS507" s="108"/>
      <c r="NT507" s="108"/>
      <c r="NU507" s="108"/>
    </row>
    <row r="508" spans="1:385" s="176" customFormat="1" ht="15.65" customHeight="1" outlineLevel="1">
      <c r="A508" s="372"/>
      <c r="B508" s="290"/>
      <c r="C508" s="193" t="s">
        <v>291</v>
      </c>
      <c r="D508" s="194" t="s">
        <v>801</v>
      </c>
      <c r="E508" s="194" t="s">
        <v>292</v>
      </c>
      <c r="F508" s="194" t="s">
        <v>304</v>
      </c>
      <c r="G508" s="183"/>
      <c r="H508" s="177"/>
      <c r="I508" s="195"/>
      <c r="J508" s="195"/>
      <c r="K508" s="192" t="s">
        <v>57</v>
      </c>
      <c r="L508" s="192">
        <v>20</v>
      </c>
      <c r="M508" s="267"/>
      <c r="N508" s="267"/>
      <c r="O508" s="267"/>
      <c r="P508" s="267"/>
      <c r="Q508" s="179"/>
      <c r="R508" s="179"/>
      <c r="S508" s="125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  <c r="AD508" s="108"/>
      <c r="AE508" s="108"/>
      <c r="AF508" s="108"/>
      <c r="AG508" s="108"/>
      <c r="AH508" s="108"/>
      <c r="AI508" s="108"/>
      <c r="AJ508" s="108"/>
      <c r="AK508" s="108"/>
      <c r="AL508" s="108"/>
      <c r="AM508" s="108"/>
      <c r="AN508" s="108"/>
      <c r="AO508" s="108"/>
      <c r="AP508" s="108"/>
      <c r="AQ508" s="108"/>
      <c r="AR508" s="108"/>
      <c r="AS508" s="108"/>
      <c r="AT508" s="108"/>
      <c r="AU508" s="108"/>
      <c r="AV508" s="108"/>
      <c r="AW508" s="108"/>
      <c r="AX508" s="108"/>
      <c r="AY508" s="108"/>
      <c r="AZ508" s="108"/>
      <c r="BA508" s="108"/>
      <c r="BB508" s="108"/>
      <c r="BC508" s="108"/>
      <c r="BD508" s="108"/>
      <c r="BE508" s="108"/>
      <c r="BF508" s="108"/>
      <c r="BG508" s="108"/>
      <c r="BH508" s="108"/>
      <c r="BI508" s="108"/>
      <c r="BJ508" s="108"/>
      <c r="BK508" s="108"/>
      <c r="BL508" s="108"/>
      <c r="BM508" s="108"/>
      <c r="BN508" s="108"/>
      <c r="BO508" s="108"/>
      <c r="BP508" s="108"/>
      <c r="BQ508" s="108"/>
      <c r="BR508" s="108"/>
      <c r="BS508" s="108"/>
      <c r="BT508" s="108"/>
      <c r="BU508" s="108"/>
      <c r="BV508" s="108"/>
      <c r="BW508" s="108"/>
      <c r="BX508" s="108"/>
      <c r="BY508" s="108"/>
      <c r="BZ508" s="108"/>
      <c r="CA508" s="108"/>
      <c r="CB508" s="108"/>
      <c r="CC508" s="108"/>
      <c r="CD508" s="108"/>
      <c r="CE508" s="108"/>
      <c r="CF508" s="108"/>
      <c r="CG508" s="108"/>
      <c r="CH508" s="108"/>
      <c r="CI508" s="108"/>
      <c r="CJ508" s="108"/>
      <c r="CK508" s="108"/>
      <c r="CL508" s="108"/>
      <c r="CM508" s="108"/>
      <c r="CN508" s="108"/>
      <c r="CO508" s="108"/>
      <c r="CP508" s="108"/>
      <c r="CQ508" s="108"/>
      <c r="CR508" s="108"/>
      <c r="CS508" s="108"/>
      <c r="CT508" s="108"/>
      <c r="CU508" s="108"/>
      <c r="CV508" s="108"/>
      <c r="CW508" s="108"/>
      <c r="CX508" s="108"/>
      <c r="CY508" s="108"/>
      <c r="CZ508" s="108"/>
      <c r="DA508" s="108"/>
      <c r="DB508" s="108"/>
      <c r="DC508" s="108"/>
      <c r="DD508" s="108"/>
      <c r="DE508" s="108"/>
      <c r="DF508" s="108"/>
      <c r="DG508" s="108"/>
      <c r="DH508" s="108"/>
      <c r="DI508" s="108"/>
      <c r="DJ508" s="108"/>
      <c r="DK508" s="108"/>
      <c r="DL508" s="108"/>
      <c r="DM508" s="108"/>
      <c r="DN508" s="108"/>
      <c r="DO508" s="108"/>
      <c r="DP508" s="108"/>
      <c r="DQ508" s="108"/>
      <c r="DR508" s="108"/>
      <c r="DS508" s="108"/>
      <c r="DT508" s="108"/>
      <c r="DU508" s="108"/>
      <c r="DV508" s="108"/>
      <c r="DW508" s="108"/>
      <c r="DX508" s="108"/>
      <c r="DY508" s="108"/>
      <c r="DZ508" s="108"/>
      <c r="EA508" s="108"/>
      <c r="EB508" s="108"/>
      <c r="EC508" s="108"/>
      <c r="ED508" s="108"/>
      <c r="EE508" s="108"/>
      <c r="EF508" s="108"/>
      <c r="EG508" s="108"/>
      <c r="EH508" s="108"/>
      <c r="EI508" s="108"/>
      <c r="EJ508" s="108"/>
      <c r="EK508" s="108"/>
      <c r="EL508" s="108"/>
      <c r="EM508" s="108"/>
      <c r="EN508" s="108"/>
      <c r="EO508" s="108"/>
      <c r="EP508" s="108"/>
      <c r="EQ508" s="108"/>
      <c r="ER508" s="108"/>
      <c r="ES508" s="108"/>
      <c r="ET508" s="108"/>
      <c r="EU508" s="108"/>
      <c r="EV508" s="108"/>
      <c r="EW508" s="108"/>
      <c r="EX508" s="108"/>
      <c r="EY508" s="108"/>
      <c r="EZ508" s="108"/>
      <c r="FA508" s="108"/>
      <c r="FB508" s="108"/>
      <c r="FC508" s="108"/>
      <c r="FD508" s="108"/>
      <c r="FE508" s="108"/>
      <c r="FF508" s="108"/>
      <c r="FG508" s="108"/>
      <c r="FH508" s="108"/>
      <c r="FI508" s="108"/>
      <c r="FJ508" s="108"/>
      <c r="FK508" s="108"/>
      <c r="FL508" s="108"/>
      <c r="FM508" s="108"/>
      <c r="FN508" s="108"/>
      <c r="FO508" s="108"/>
      <c r="FP508" s="108"/>
      <c r="FQ508" s="108"/>
      <c r="FR508" s="108"/>
      <c r="FS508" s="108"/>
      <c r="FT508" s="108"/>
      <c r="FU508" s="108"/>
      <c r="FV508" s="108"/>
      <c r="FW508" s="108"/>
      <c r="FX508" s="108"/>
      <c r="FY508" s="108"/>
      <c r="FZ508" s="108"/>
      <c r="GA508" s="108"/>
      <c r="GB508" s="108"/>
      <c r="GC508" s="108"/>
      <c r="GD508" s="108"/>
      <c r="GE508" s="108"/>
      <c r="GF508" s="108"/>
      <c r="GG508" s="108"/>
      <c r="GH508" s="108"/>
      <c r="GI508" s="108"/>
      <c r="GJ508" s="108"/>
      <c r="GK508" s="108"/>
      <c r="GL508" s="108"/>
      <c r="GM508" s="108"/>
      <c r="GN508" s="108"/>
      <c r="GO508" s="108"/>
      <c r="GP508" s="108"/>
      <c r="GQ508" s="108"/>
      <c r="GR508" s="108"/>
      <c r="GS508" s="108"/>
      <c r="GT508" s="108"/>
      <c r="GU508" s="108"/>
      <c r="GV508" s="108"/>
      <c r="GW508" s="108"/>
      <c r="GX508" s="108"/>
      <c r="GY508" s="108"/>
      <c r="GZ508" s="108"/>
      <c r="HA508" s="108"/>
      <c r="HB508" s="108"/>
      <c r="HC508" s="108"/>
      <c r="HD508" s="108"/>
      <c r="HE508" s="108"/>
      <c r="HF508" s="108"/>
      <c r="HG508" s="108"/>
      <c r="HH508" s="108"/>
      <c r="HI508" s="108"/>
      <c r="HJ508" s="108"/>
      <c r="HK508" s="108"/>
      <c r="HL508" s="108"/>
      <c r="HM508" s="108"/>
      <c r="HN508" s="108"/>
      <c r="HO508" s="108"/>
      <c r="HP508" s="108"/>
      <c r="HQ508" s="108"/>
      <c r="HR508" s="108"/>
      <c r="HS508" s="108"/>
      <c r="HT508" s="108"/>
      <c r="HU508" s="108"/>
      <c r="HV508" s="108"/>
      <c r="HW508" s="108"/>
      <c r="HX508" s="108"/>
      <c r="HY508" s="108"/>
      <c r="HZ508" s="108"/>
      <c r="IA508" s="108"/>
      <c r="IB508" s="108"/>
      <c r="IC508" s="108"/>
      <c r="ID508" s="108"/>
      <c r="IE508" s="108"/>
      <c r="IF508" s="108"/>
      <c r="IG508" s="108"/>
      <c r="IH508" s="108"/>
      <c r="II508" s="108"/>
      <c r="IJ508" s="108"/>
      <c r="IK508" s="108"/>
      <c r="IL508" s="108"/>
      <c r="IM508" s="108"/>
      <c r="IN508" s="108"/>
      <c r="IO508" s="108"/>
      <c r="IP508" s="108"/>
      <c r="IQ508" s="108"/>
      <c r="IR508" s="108"/>
      <c r="IS508" s="108"/>
      <c r="IT508" s="108"/>
      <c r="IU508" s="108"/>
      <c r="IV508" s="108"/>
      <c r="IW508" s="108"/>
      <c r="IX508" s="108"/>
      <c r="IY508" s="108"/>
      <c r="IZ508" s="108"/>
      <c r="JA508" s="108"/>
      <c r="JB508" s="108"/>
      <c r="JC508" s="108"/>
      <c r="JD508" s="108"/>
      <c r="JE508" s="108"/>
      <c r="JF508" s="108"/>
      <c r="JG508" s="108"/>
      <c r="JH508" s="108"/>
      <c r="JI508" s="108"/>
      <c r="JJ508" s="108"/>
      <c r="JK508" s="108"/>
      <c r="JL508" s="108"/>
      <c r="JM508" s="108"/>
      <c r="JN508" s="108"/>
      <c r="JO508" s="108"/>
      <c r="JP508" s="108"/>
      <c r="JQ508" s="108"/>
      <c r="JR508" s="108"/>
      <c r="JS508" s="108"/>
      <c r="JT508" s="108"/>
      <c r="JU508" s="108"/>
      <c r="JV508" s="108"/>
      <c r="JW508" s="108"/>
      <c r="JX508" s="108"/>
      <c r="JY508" s="108"/>
      <c r="JZ508" s="108"/>
      <c r="KA508" s="108"/>
      <c r="KB508" s="108"/>
      <c r="KC508" s="108"/>
      <c r="KD508" s="108"/>
      <c r="KE508" s="108"/>
      <c r="KF508" s="108"/>
      <c r="KG508" s="108"/>
      <c r="KH508" s="108"/>
      <c r="KI508" s="108"/>
      <c r="KJ508" s="108"/>
      <c r="KK508" s="108"/>
      <c r="KL508" s="108"/>
      <c r="KM508" s="108"/>
      <c r="KN508" s="108"/>
      <c r="KO508" s="108"/>
      <c r="KP508" s="108"/>
      <c r="KQ508" s="108"/>
      <c r="KR508" s="108"/>
      <c r="KS508" s="108"/>
      <c r="KT508" s="108"/>
      <c r="KU508" s="108"/>
      <c r="KV508" s="108"/>
      <c r="KW508" s="108"/>
      <c r="KX508" s="108"/>
      <c r="KY508" s="108"/>
      <c r="KZ508" s="108"/>
      <c r="LA508" s="108"/>
      <c r="LB508" s="108"/>
      <c r="LC508" s="108"/>
      <c r="LD508" s="108"/>
      <c r="LE508" s="108"/>
      <c r="LF508" s="108"/>
      <c r="LG508" s="108"/>
      <c r="LH508" s="108"/>
      <c r="LI508" s="108"/>
      <c r="LJ508" s="108"/>
      <c r="LK508" s="108"/>
      <c r="LL508" s="108"/>
      <c r="LM508" s="108"/>
      <c r="LN508" s="108"/>
      <c r="LO508" s="108"/>
      <c r="LP508" s="108"/>
      <c r="LQ508" s="108"/>
      <c r="LR508" s="108"/>
      <c r="LS508" s="108"/>
      <c r="LT508" s="108"/>
      <c r="LU508" s="108"/>
      <c r="LV508" s="108"/>
      <c r="LW508" s="108"/>
      <c r="LX508" s="108"/>
      <c r="LY508" s="108"/>
      <c r="LZ508" s="108"/>
      <c r="MA508" s="108"/>
      <c r="MB508" s="108"/>
      <c r="MC508" s="108"/>
      <c r="MD508" s="108"/>
      <c r="ME508" s="108"/>
      <c r="MF508" s="108"/>
      <c r="MG508" s="108"/>
      <c r="MH508" s="108"/>
      <c r="MI508" s="108"/>
      <c r="MJ508" s="108"/>
      <c r="MK508" s="108"/>
      <c r="ML508" s="108"/>
      <c r="MM508" s="108"/>
      <c r="MN508" s="108"/>
      <c r="MO508" s="108"/>
      <c r="MP508" s="108"/>
      <c r="MQ508" s="108"/>
      <c r="MR508" s="108"/>
      <c r="MS508" s="108"/>
      <c r="MT508" s="108"/>
      <c r="MU508" s="108"/>
      <c r="MV508" s="108"/>
      <c r="MW508" s="108"/>
      <c r="MX508" s="108"/>
      <c r="MY508" s="108"/>
      <c r="MZ508" s="108"/>
      <c r="NA508" s="108"/>
      <c r="NB508" s="108"/>
      <c r="NC508" s="108"/>
      <c r="ND508" s="108"/>
      <c r="NE508" s="108"/>
      <c r="NF508" s="108"/>
      <c r="NG508" s="108"/>
      <c r="NH508" s="108"/>
      <c r="NI508" s="108"/>
      <c r="NJ508" s="108"/>
      <c r="NK508" s="108"/>
      <c r="NL508" s="108"/>
      <c r="NM508" s="108"/>
      <c r="NN508" s="108"/>
      <c r="NO508" s="108"/>
      <c r="NP508" s="108"/>
      <c r="NQ508" s="108"/>
      <c r="NR508" s="108"/>
      <c r="NS508" s="108"/>
      <c r="NT508" s="108"/>
      <c r="NU508" s="108"/>
    </row>
    <row r="509" spans="1:385" s="176" customFormat="1" ht="15.65" customHeight="1" outlineLevel="1">
      <c r="A509" s="372"/>
      <c r="B509" s="290"/>
      <c r="C509" s="193" t="s">
        <v>291</v>
      </c>
      <c r="D509" s="194" t="s">
        <v>801</v>
      </c>
      <c r="E509" s="194" t="s">
        <v>293</v>
      </c>
      <c r="F509" s="194" t="s">
        <v>304</v>
      </c>
      <c r="G509" s="183"/>
      <c r="H509" s="177"/>
      <c r="I509" s="195"/>
      <c r="J509" s="195"/>
      <c r="K509" s="192" t="s">
        <v>57</v>
      </c>
      <c r="L509" s="192">
        <v>20</v>
      </c>
      <c r="M509" s="267"/>
      <c r="N509" s="267"/>
      <c r="O509" s="267"/>
      <c r="P509" s="267"/>
      <c r="Q509" s="179"/>
      <c r="R509" s="179"/>
      <c r="S509" s="125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  <c r="AG509" s="108"/>
      <c r="AH509" s="108"/>
      <c r="AI509" s="108"/>
      <c r="AJ509" s="108"/>
      <c r="AK509" s="108"/>
      <c r="AL509" s="108"/>
      <c r="AM509" s="108"/>
      <c r="AN509" s="108"/>
      <c r="AO509" s="108"/>
      <c r="AP509" s="108"/>
      <c r="AQ509" s="108"/>
      <c r="AR509" s="108"/>
      <c r="AS509" s="108"/>
      <c r="AT509" s="108"/>
      <c r="AU509" s="108"/>
      <c r="AV509" s="108"/>
      <c r="AW509" s="108"/>
      <c r="AX509" s="108"/>
      <c r="AY509" s="108"/>
      <c r="AZ509" s="108"/>
      <c r="BA509" s="108"/>
      <c r="BB509" s="108"/>
      <c r="BC509" s="108"/>
      <c r="BD509" s="108"/>
      <c r="BE509" s="108"/>
      <c r="BF509" s="108"/>
      <c r="BG509" s="108"/>
      <c r="BH509" s="108"/>
      <c r="BI509" s="108"/>
      <c r="BJ509" s="108"/>
      <c r="BK509" s="108"/>
      <c r="BL509" s="108"/>
      <c r="BM509" s="108"/>
      <c r="BN509" s="108"/>
      <c r="BO509" s="108"/>
      <c r="BP509" s="108"/>
      <c r="BQ509" s="108"/>
      <c r="BR509" s="108"/>
      <c r="BS509" s="108"/>
      <c r="BT509" s="108"/>
      <c r="BU509" s="108"/>
      <c r="BV509" s="108"/>
      <c r="BW509" s="108"/>
      <c r="BX509" s="108"/>
      <c r="BY509" s="108"/>
      <c r="BZ509" s="108"/>
      <c r="CA509" s="108"/>
      <c r="CB509" s="108"/>
      <c r="CC509" s="108"/>
      <c r="CD509" s="108"/>
      <c r="CE509" s="108"/>
      <c r="CF509" s="108"/>
      <c r="CG509" s="108"/>
      <c r="CH509" s="108"/>
      <c r="CI509" s="108"/>
      <c r="CJ509" s="108"/>
      <c r="CK509" s="108"/>
      <c r="CL509" s="108"/>
      <c r="CM509" s="108"/>
      <c r="CN509" s="108"/>
      <c r="CO509" s="108"/>
      <c r="CP509" s="108"/>
      <c r="CQ509" s="108"/>
      <c r="CR509" s="108"/>
      <c r="CS509" s="108"/>
      <c r="CT509" s="108"/>
      <c r="CU509" s="108"/>
      <c r="CV509" s="108"/>
      <c r="CW509" s="108"/>
      <c r="CX509" s="108"/>
      <c r="CY509" s="108"/>
      <c r="CZ509" s="108"/>
      <c r="DA509" s="108"/>
      <c r="DB509" s="108"/>
      <c r="DC509" s="108"/>
      <c r="DD509" s="108"/>
      <c r="DE509" s="108"/>
      <c r="DF509" s="108"/>
      <c r="DG509" s="108"/>
      <c r="DH509" s="108"/>
      <c r="DI509" s="108"/>
      <c r="DJ509" s="108"/>
      <c r="DK509" s="108"/>
      <c r="DL509" s="108"/>
      <c r="DM509" s="108"/>
      <c r="DN509" s="108"/>
      <c r="DO509" s="108"/>
      <c r="DP509" s="108"/>
      <c r="DQ509" s="108"/>
      <c r="DR509" s="108"/>
      <c r="DS509" s="108"/>
      <c r="DT509" s="108"/>
      <c r="DU509" s="108"/>
      <c r="DV509" s="108"/>
      <c r="DW509" s="108"/>
      <c r="DX509" s="108"/>
      <c r="DY509" s="108"/>
      <c r="DZ509" s="108"/>
      <c r="EA509" s="108"/>
      <c r="EB509" s="108"/>
      <c r="EC509" s="108"/>
      <c r="ED509" s="108"/>
      <c r="EE509" s="108"/>
      <c r="EF509" s="108"/>
      <c r="EG509" s="108"/>
      <c r="EH509" s="108"/>
      <c r="EI509" s="108"/>
      <c r="EJ509" s="108"/>
      <c r="EK509" s="108"/>
      <c r="EL509" s="108"/>
      <c r="EM509" s="108"/>
      <c r="EN509" s="108"/>
      <c r="EO509" s="108"/>
      <c r="EP509" s="108"/>
      <c r="EQ509" s="108"/>
      <c r="ER509" s="108"/>
      <c r="ES509" s="108"/>
      <c r="ET509" s="108"/>
      <c r="EU509" s="108"/>
      <c r="EV509" s="108"/>
      <c r="EW509" s="108"/>
      <c r="EX509" s="108"/>
      <c r="EY509" s="108"/>
      <c r="EZ509" s="108"/>
      <c r="FA509" s="108"/>
      <c r="FB509" s="108"/>
      <c r="FC509" s="108"/>
      <c r="FD509" s="108"/>
      <c r="FE509" s="108"/>
      <c r="FF509" s="108"/>
      <c r="FG509" s="108"/>
      <c r="FH509" s="108"/>
      <c r="FI509" s="108"/>
      <c r="FJ509" s="108"/>
      <c r="FK509" s="108"/>
      <c r="FL509" s="108"/>
      <c r="FM509" s="108"/>
      <c r="FN509" s="108"/>
      <c r="FO509" s="108"/>
      <c r="FP509" s="108"/>
      <c r="FQ509" s="108"/>
      <c r="FR509" s="108"/>
      <c r="FS509" s="108"/>
      <c r="FT509" s="108"/>
      <c r="FU509" s="108"/>
      <c r="FV509" s="108"/>
      <c r="FW509" s="108"/>
      <c r="FX509" s="108"/>
      <c r="FY509" s="108"/>
      <c r="FZ509" s="108"/>
      <c r="GA509" s="108"/>
      <c r="GB509" s="108"/>
      <c r="GC509" s="108"/>
      <c r="GD509" s="108"/>
      <c r="GE509" s="108"/>
      <c r="GF509" s="108"/>
      <c r="GG509" s="108"/>
      <c r="GH509" s="108"/>
      <c r="GI509" s="108"/>
      <c r="GJ509" s="108"/>
      <c r="GK509" s="108"/>
      <c r="GL509" s="108"/>
      <c r="GM509" s="108"/>
      <c r="GN509" s="108"/>
      <c r="GO509" s="108"/>
      <c r="GP509" s="108"/>
      <c r="GQ509" s="108"/>
      <c r="GR509" s="108"/>
      <c r="GS509" s="108"/>
      <c r="GT509" s="108"/>
      <c r="GU509" s="108"/>
      <c r="GV509" s="108"/>
      <c r="GW509" s="108"/>
      <c r="GX509" s="108"/>
      <c r="GY509" s="108"/>
      <c r="GZ509" s="108"/>
      <c r="HA509" s="108"/>
      <c r="HB509" s="108"/>
      <c r="HC509" s="108"/>
      <c r="HD509" s="108"/>
      <c r="HE509" s="108"/>
      <c r="HF509" s="108"/>
      <c r="HG509" s="108"/>
      <c r="HH509" s="108"/>
      <c r="HI509" s="108"/>
      <c r="HJ509" s="108"/>
      <c r="HK509" s="108"/>
      <c r="HL509" s="108"/>
      <c r="HM509" s="108"/>
      <c r="HN509" s="108"/>
      <c r="HO509" s="108"/>
      <c r="HP509" s="108"/>
      <c r="HQ509" s="108"/>
      <c r="HR509" s="108"/>
      <c r="HS509" s="108"/>
      <c r="HT509" s="108"/>
      <c r="HU509" s="108"/>
      <c r="HV509" s="108"/>
      <c r="HW509" s="108"/>
      <c r="HX509" s="108"/>
      <c r="HY509" s="108"/>
      <c r="HZ509" s="108"/>
      <c r="IA509" s="108"/>
      <c r="IB509" s="108"/>
      <c r="IC509" s="108"/>
      <c r="ID509" s="108"/>
      <c r="IE509" s="108"/>
      <c r="IF509" s="108"/>
      <c r="IG509" s="108"/>
      <c r="IH509" s="108"/>
      <c r="II509" s="108"/>
      <c r="IJ509" s="108"/>
      <c r="IK509" s="108"/>
      <c r="IL509" s="108"/>
      <c r="IM509" s="108"/>
      <c r="IN509" s="108"/>
      <c r="IO509" s="108"/>
      <c r="IP509" s="108"/>
      <c r="IQ509" s="108"/>
      <c r="IR509" s="108"/>
      <c r="IS509" s="108"/>
      <c r="IT509" s="108"/>
      <c r="IU509" s="108"/>
      <c r="IV509" s="108"/>
      <c r="IW509" s="108"/>
      <c r="IX509" s="108"/>
      <c r="IY509" s="108"/>
      <c r="IZ509" s="108"/>
      <c r="JA509" s="108"/>
      <c r="JB509" s="108"/>
      <c r="JC509" s="108"/>
      <c r="JD509" s="108"/>
      <c r="JE509" s="108"/>
      <c r="JF509" s="108"/>
      <c r="JG509" s="108"/>
      <c r="JH509" s="108"/>
      <c r="JI509" s="108"/>
      <c r="JJ509" s="108"/>
      <c r="JK509" s="108"/>
      <c r="JL509" s="108"/>
      <c r="JM509" s="108"/>
      <c r="JN509" s="108"/>
      <c r="JO509" s="108"/>
      <c r="JP509" s="108"/>
      <c r="JQ509" s="108"/>
      <c r="JR509" s="108"/>
      <c r="JS509" s="108"/>
      <c r="JT509" s="108"/>
      <c r="JU509" s="108"/>
      <c r="JV509" s="108"/>
      <c r="JW509" s="108"/>
      <c r="JX509" s="108"/>
      <c r="JY509" s="108"/>
      <c r="JZ509" s="108"/>
      <c r="KA509" s="108"/>
      <c r="KB509" s="108"/>
      <c r="KC509" s="108"/>
      <c r="KD509" s="108"/>
      <c r="KE509" s="108"/>
      <c r="KF509" s="108"/>
      <c r="KG509" s="108"/>
      <c r="KH509" s="108"/>
      <c r="KI509" s="108"/>
      <c r="KJ509" s="108"/>
      <c r="KK509" s="108"/>
      <c r="KL509" s="108"/>
      <c r="KM509" s="108"/>
      <c r="KN509" s="108"/>
      <c r="KO509" s="108"/>
      <c r="KP509" s="108"/>
      <c r="KQ509" s="108"/>
      <c r="KR509" s="108"/>
      <c r="KS509" s="108"/>
      <c r="KT509" s="108"/>
      <c r="KU509" s="108"/>
      <c r="KV509" s="108"/>
      <c r="KW509" s="108"/>
      <c r="KX509" s="108"/>
      <c r="KY509" s="108"/>
      <c r="KZ509" s="108"/>
      <c r="LA509" s="108"/>
      <c r="LB509" s="108"/>
      <c r="LC509" s="108"/>
      <c r="LD509" s="108"/>
      <c r="LE509" s="108"/>
      <c r="LF509" s="108"/>
      <c r="LG509" s="108"/>
      <c r="LH509" s="108"/>
      <c r="LI509" s="108"/>
      <c r="LJ509" s="108"/>
      <c r="LK509" s="108"/>
      <c r="LL509" s="108"/>
      <c r="LM509" s="108"/>
      <c r="LN509" s="108"/>
      <c r="LO509" s="108"/>
      <c r="LP509" s="108"/>
      <c r="LQ509" s="108"/>
      <c r="LR509" s="108"/>
      <c r="LS509" s="108"/>
      <c r="LT509" s="108"/>
      <c r="LU509" s="108"/>
      <c r="LV509" s="108"/>
      <c r="LW509" s="108"/>
      <c r="LX509" s="108"/>
      <c r="LY509" s="108"/>
      <c r="LZ509" s="108"/>
      <c r="MA509" s="108"/>
      <c r="MB509" s="108"/>
      <c r="MC509" s="108"/>
      <c r="MD509" s="108"/>
      <c r="ME509" s="108"/>
      <c r="MF509" s="108"/>
      <c r="MG509" s="108"/>
      <c r="MH509" s="108"/>
      <c r="MI509" s="108"/>
      <c r="MJ509" s="108"/>
      <c r="MK509" s="108"/>
      <c r="ML509" s="108"/>
      <c r="MM509" s="108"/>
      <c r="MN509" s="108"/>
      <c r="MO509" s="108"/>
      <c r="MP509" s="108"/>
      <c r="MQ509" s="108"/>
      <c r="MR509" s="108"/>
      <c r="MS509" s="108"/>
      <c r="MT509" s="108"/>
      <c r="MU509" s="108"/>
      <c r="MV509" s="108"/>
      <c r="MW509" s="108"/>
      <c r="MX509" s="108"/>
      <c r="MY509" s="108"/>
      <c r="MZ509" s="108"/>
      <c r="NA509" s="108"/>
      <c r="NB509" s="108"/>
      <c r="NC509" s="108"/>
      <c r="ND509" s="108"/>
      <c r="NE509" s="108"/>
      <c r="NF509" s="108"/>
      <c r="NG509" s="108"/>
      <c r="NH509" s="108"/>
      <c r="NI509" s="108"/>
      <c r="NJ509" s="108"/>
      <c r="NK509" s="108"/>
      <c r="NL509" s="108"/>
      <c r="NM509" s="108"/>
      <c r="NN509" s="108"/>
      <c r="NO509" s="108"/>
      <c r="NP509" s="108"/>
      <c r="NQ509" s="108"/>
      <c r="NR509" s="108"/>
      <c r="NS509" s="108"/>
      <c r="NT509" s="108"/>
      <c r="NU509" s="108"/>
    </row>
    <row r="510" spans="1:385" s="176" customFormat="1" ht="15.65" customHeight="1" outlineLevel="1">
      <c r="A510" s="372"/>
      <c r="B510" s="290"/>
      <c r="C510" s="193" t="s">
        <v>291</v>
      </c>
      <c r="D510" s="194" t="s">
        <v>801</v>
      </c>
      <c r="E510" s="194" t="s">
        <v>294</v>
      </c>
      <c r="F510" s="194" t="s">
        <v>304</v>
      </c>
      <c r="G510" s="183"/>
      <c r="H510" s="177"/>
      <c r="I510" s="195"/>
      <c r="J510" s="195"/>
      <c r="K510" s="192" t="s">
        <v>57</v>
      </c>
      <c r="L510" s="192">
        <v>10</v>
      </c>
      <c r="M510" s="267"/>
      <c r="N510" s="267"/>
      <c r="O510" s="267"/>
      <c r="P510" s="267"/>
      <c r="Q510" s="179"/>
      <c r="R510" s="179"/>
      <c r="S510" s="125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08"/>
      <c r="AD510" s="108"/>
      <c r="AE510" s="108"/>
      <c r="AF510" s="108"/>
      <c r="AG510" s="108"/>
      <c r="AH510" s="108"/>
      <c r="AI510" s="108"/>
      <c r="AJ510" s="108"/>
      <c r="AK510" s="108"/>
      <c r="AL510" s="108"/>
      <c r="AM510" s="108"/>
      <c r="AN510" s="108"/>
      <c r="AO510" s="108"/>
      <c r="AP510" s="108"/>
      <c r="AQ510" s="108"/>
      <c r="AR510" s="108"/>
      <c r="AS510" s="108"/>
      <c r="AT510" s="108"/>
      <c r="AU510" s="108"/>
      <c r="AV510" s="108"/>
      <c r="AW510" s="108"/>
      <c r="AX510" s="108"/>
      <c r="AY510" s="108"/>
      <c r="AZ510" s="108"/>
      <c r="BA510" s="108"/>
      <c r="BB510" s="108"/>
      <c r="BC510" s="108"/>
      <c r="BD510" s="108"/>
      <c r="BE510" s="108"/>
      <c r="BF510" s="108"/>
      <c r="BG510" s="108"/>
      <c r="BH510" s="108"/>
      <c r="BI510" s="108"/>
      <c r="BJ510" s="108"/>
      <c r="BK510" s="108"/>
      <c r="BL510" s="108"/>
      <c r="BM510" s="108"/>
      <c r="BN510" s="108"/>
      <c r="BO510" s="108"/>
      <c r="BP510" s="108"/>
      <c r="BQ510" s="108"/>
      <c r="BR510" s="108"/>
      <c r="BS510" s="108"/>
      <c r="BT510" s="108"/>
      <c r="BU510" s="108"/>
      <c r="BV510" s="108"/>
      <c r="BW510" s="108"/>
      <c r="BX510" s="108"/>
      <c r="BY510" s="108"/>
      <c r="BZ510" s="108"/>
      <c r="CA510" s="108"/>
      <c r="CB510" s="108"/>
      <c r="CC510" s="108"/>
      <c r="CD510" s="108"/>
      <c r="CE510" s="108"/>
      <c r="CF510" s="108"/>
      <c r="CG510" s="108"/>
      <c r="CH510" s="108"/>
      <c r="CI510" s="108"/>
      <c r="CJ510" s="108"/>
      <c r="CK510" s="108"/>
      <c r="CL510" s="108"/>
      <c r="CM510" s="108"/>
      <c r="CN510" s="108"/>
      <c r="CO510" s="108"/>
      <c r="CP510" s="108"/>
      <c r="CQ510" s="108"/>
      <c r="CR510" s="108"/>
      <c r="CS510" s="108"/>
      <c r="CT510" s="108"/>
      <c r="CU510" s="108"/>
      <c r="CV510" s="108"/>
      <c r="CW510" s="108"/>
      <c r="CX510" s="108"/>
      <c r="CY510" s="108"/>
      <c r="CZ510" s="108"/>
      <c r="DA510" s="108"/>
      <c r="DB510" s="108"/>
      <c r="DC510" s="108"/>
      <c r="DD510" s="108"/>
      <c r="DE510" s="108"/>
      <c r="DF510" s="108"/>
      <c r="DG510" s="108"/>
      <c r="DH510" s="108"/>
      <c r="DI510" s="108"/>
      <c r="DJ510" s="108"/>
      <c r="DK510" s="108"/>
      <c r="DL510" s="108"/>
      <c r="DM510" s="108"/>
      <c r="DN510" s="108"/>
      <c r="DO510" s="108"/>
      <c r="DP510" s="108"/>
      <c r="DQ510" s="108"/>
      <c r="DR510" s="108"/>
      <c r="DS510" s="108"/>
      <c r="DT510" s="108"/>
      <c r="DU510" s="108"/>
      <c r="DV510" s="108"/>
      <c r="DW510" s="108"/>
      <c r="DX510" s="108"/>
      <c r="DY510" s="108"/>
      <c r="DZ510" s="108"/>
      <c r="EA510" s="108"/>
      <c r="EB510" s="108"/>
      <c r="EC510" s="108"/>
      <c r="ED510" s="108"/>
      <c r="EE510" s="108"/>
      <c r="EF510" s="108"/>
      <c r="EG510" s="108"/>
      <c r="EH510" s="108"/>
      <c r="EI510" s="108"/>
      <c r="EJ510" s="108"/>
      <c r="EK510" s="108"/>
      <c r="EL510" s="108"/>
      <c r="EM510" s="108"/>
      <c r="EN510" s="108"/>
      <c r="EO510" s="108"/>
      <c r="EP510" s="108"/>
      <c r="EQ510" s="108"/>
      <c r="ER510" s="108"/>
      <c r="ES510" s="108"/>
      <c r="ET510" s="108"/>
      <c r="EU510" s="108"/>
      <c r="EV510" s="108"/>
      <c r="EW510" s="108"/>
      <c r="EX510" s="108"/>
      <c r="EY510" s="108"/>
      <c r="EZ510" s="108"/>
      <c r="FA510" s="108"/>
      <c r="FB510" s="108"/>
      <c r="FC510" s="108"/>
      <c r="FD510" s="108"/>
      <c r="FE510" s="108"/>
      <c r="FF510" s="108"/>
      <c r="FG510" s="108"/>
      <c r="FH510" s="108"/>
      <c r="FI510" s="108"/>
      <c r="FJ510" s="108"/>
      <c r="FK510" s="108"/>
      <c r="FL510" s="108"/>
      <c r="FM510" s="108"/>
      <c r="FN510" s="108"/>
      <c r="FO510" s="108"/>
      <c r="FP510" s="108"/>
      <c r="FQ510" s="108"/>
      <c r="FR510" s="108"/>
      <c r="FS510" s="108"/>
      <c r="FT510" s="108"/>
      <c r="FU510" s="108"/>
      <c r="FV510" s="108"/>
      <c r="FW510" s="108"/>
      <c r="FX510" s="108"/>
      <c r="FY510" s="108"/>
      <c r="FZ510" s="108"/>
      <c r="GA510" s="108"/>
      <c r="GB510" s="108"/>
      <c r="GC510" s="108"/>
      <c r="GD510" s="108"/>
      <c r="GE510" s="108"/>
      <c r="GF510" s="108"/>
      <c r="GG510" s="108"/>
      <c r="GH510" s="108"/>
      <c r="GI510" s="108"/>
      <c r="GJ510" s="108"/>
      <c r="GK510" s="108"/>
      <c r="GL510" s="108"/>
      <c r="GM510" s="108"/>
      <c r="GN510" s="108"/>
      <c r="GO510" s="108"/>
      <c r="GP510" s="108"/>
      <c r="GQ510" s="108"/>
      <c r="GR510" s="108"/>
      <c r="GS510" s="108"/>
      <c r="GT510" s="108"/>
      <c r="GU510" s="108"/>
      <c r="GV510" s="108"/>
      <c r="GW510" s="108"/>
      <c r="GX510" s="108"/>
      <c r="GY510" s="108"/>
      <c r="GZ510" s="108"/>
      <c r="HA510" s="108"/>
      <c r="HB510" s="108"/>
      <c r="HC510" s="108"/>
      <c r="HD510" s="108"/>
      <c r="HE510" s="108"/>
      <c r="HF510" s="108"/>
      <c r="HG510" s="108"/>
      <c r="HH510" s="108"/>
      <c r="HI510" s="108"/>
      <c r="HJ510" s="108"/>
      <c r="HK510" s="108"/>
      <c r="HL510" s="108"/>
      <c r="HM510" s="108"/>
      <c r="HN510" s="108"/>
      <c r="HO510" s="108"/>
      <c r="HP510" s="108"/>
      <c r="HQ510" s="108"/>
      <c r="HR510" s="108"/>
      <c r="HS510" s="108"/>
      <c r="HT510" s="108"/>
      <c r="HU510" s="108"/>
      <c r="HV510" s="108"/>
      <c r="HW510" s="108"/>
      <c r="HX510" s="108"/>
      <c r="HY510" s="108"/>
      <c r="HZ510" s="108"/>
      <c r="IA510" s="108"/>
      <c r="IB510" s="108"/>
      <c r="IC510" s="108"/>
      <c r="ID510" s="108"/>
      <c r="IE510" s="108"/>
      <c r="IF510" s="108"/>
      <c r="IG510" s="108"/>
      <c r="IH510" s="108"/>
      <c r="II510" s="108"/>
      <c r="IJ510" s="108"/>
      <c r="IK510" s="108"/>
      <c r="IL510" s="108"/>
      <c r="IM510" s="108"/>
      <c r="IN510" s="108"/>
      <c r="IO510" s="108"/>
      <c r="IP510" s="108"/>
      <c r="IQ510" s="108"/>
      <c r="IR510" s="108"/>
      <c r="IS510" s="108"/>
      <c r="IT510" s="108"/>
      <c r="IU510" s="108"/>
      <c r="IV510" s="108"/>
      <c r="IW510" s="108"/>
      <c r="IX510" s="108"/>
      <c r="IY510" s="108"/>
      <c r="IZ510" s="108"/>
      <c r="JA510" s="108"/>
      <c r="JB510" s="108"/>
      <c r="JC510" s="108"/>
      <c r="JD510" s="108"/>
      <c r="JE510" s="108"/>
      <c r="JF510" s="108"/>
      <c r="JG510" s="108"/>
      <c r="JH510" s="108"/>
      <c r="JI510" s="108"/>
      <c r="JJ510" s="108"/>
      <c r="JK510" s="108"/>
      <c r="JL510" s="108"/>
      <c r="JM510" s="108"/>
      <c r="JN510" s="108"/>
      <c r="JO510" s="108"/>
      <c r="JP510" s="108"/>
      <c r="JQ510" s="108"/>
      <c r="JR510" s="108"/>
      <c r="JS510" s="108"/>
      <c r="JT510" s="108"/>
      <c r="JU510" s="108"/>
      <c r="JV510" s="108"/>
      <c r="JW510" s="108"/>
      <c r="JX510" s="108"/>
      <c r="JY510" s="108"/>
      <c r="JZ510" s="108"/>
      <c r="KA510" s="108"/>
      <c r="KB510" s="108"/>
      <c r="KC510" s="108"/>
      <c r="KD510" s="108"/>
      <c r="KE510" s="108"/>
      <c r="KF510" s="108"/>
      <c r="KG510" s="108"/>
      <c r="KH510" s="108"/>
      <c r="KI510" s="108"/>
      <c r="KJ510" s="108"/>
      <c r="KK510" s="108"/>
      <c r="KL510" s="108"/>
      <c r="KM510" s="108"/>
      <c r="KN510" s="108"/>
      <c r="KO510" s="108"/>
      <c r="KP510" s="108"/>
      <c r="KQ510" s="108"/>
      <c r="KR510" s="108"/>
      <c r="KS510" s="108"/>
      <c r="KT510" s="108"/>
      <c r="KU510" s="108"/>
      <c r="KV510" s="108"/>
      <c r="KW510" s="108"/>
      <c r="KX510" s="108"/>
      <c r="KY510" s="108"/>
      <c r="KZ510" s="108"/>
      <c r="LA510" s="108"/>
      <c r="LB510" s="108"/>
      <c r="LC510" s="108"/>
      <c r="LD510" s="108"/>
      <c r="LE510" s="108"/>
      <c r="LF510" s="108"/>
      <c r="LG510" s="108"/>
      <c r="LH510" s="108"/>
      <c r="LI510" s="108"/>
      <c r="LJ510" s="108"/>
      <c r="LK510" s="108"/>
      <c r="LL510" s="108"/>
      <c r="LM510" s="108"/>
      <c r="LN510" s="108"/>
      <c r="LO510" s="108"/>
      <c r="LP510" s="108"/>
      <c r="LQ510" s="108"/>
      <c r="LR510" s="108"/>
      <c r="LS510" s="108"/>
      <c r="LT510" s="108"/>
      <c r="LU510" s="108"/>
      <c r="LV510" s="108"/>
      <c r="LW510" s="108"/>
      <c r="LX510" s="108"/>
      <c r="LY510" s="108"/>
      <c r="LZ510" s="108"/>
      <c r="MA510" s="108"/>
      <c r="MB510" s="108"/>
      <c r="MC510" s="108"/>
      <c r="MD510" s="108"/>
      <c r="ME510" s="108"/>
      <c r="MF510" s="108"/>
      <c r="MG510" s="108"/>
      <c r="MH510" s="108"/>
      <c r="MI510" s="108"/>
      <c r="MJ510" s="108"/>
      <c r="MK510" s="108"/>
      <c r="ML510" s="108"/>
      <c r="MM510" s="108"/>
      <c r="MN510" s="108"/>
      <c r="MO510" s="108"/>
      <c r="MP510" s="108"/>
      <c r="MQ510" s="108"/>
      <c r="MR510" s="108"/>
      <c r="MS510" s="108"/>
      <c r="MT510" s="108"/>
      <c r="MU510" s="108"/>
      <c r="MV510" s="108"/>
      <c r="MW510" s="108"/>
      <c r="MX510" s="108"/>
      <c r="MY510" s="108"/>
      <c r="MZ510" s="108"/>
      <c r="NA510" s="108"/>
      <c r="NB510" s="108"/>
      <c r="NC510" s="108"/>
      <c r="ND510" s="108"/>
      <c r="NE510" s="108"/>
      <c r="NF510" s="108"/>
      <c r="NG510" s="108"/>
      <c r="NH510" s="108"/>
      <c r="NI510" s="108"/>
      <c r="NJ510" s="108"/>
      <c r="NK510" s="108"/>
      <c r="NL510" s="108"/>
      <c r="NM510" s="108"/>
      <c r="NN510" s="108"/>
      <c r="NO510" s="108"/>
      <c r="NP510" s="108"/>
      <c r="NQ510" s="108"/>
      <c r="NR510" s="108"/>
      <c r="NS510" s="108"/>
      <c r="NT510" s="108"/>
      <c r="NU510" s="108"/>
    </row>
    <row r="511" spans="1:385" s="176" customFormat="1" ht="15.65" hidden="1" customHeight="1">
      <c r="A511" s="372"/>
      <c r="B511" s="196"/>
      <c r="C511" s="197" t="s">
        <v>246</v>
      </c>
      <c r="D511" s="287"/>
      <c r="E511" s="198"/>
      <c r="F511" s="198"/>
      <c r="G511" s="199"/>
      <c r="H511" s="200"/>
      <c r="I511" s="201"/>
      <c r="J511" s="201"/>
      <c r="K511" s="202"/>
      <c r="L511" s="202"/>
      <c r="M511" s="203"/>
      <c r="N511" s="203">
        <f>SUM(N512:N514)</f>
        <v>0</v>
      </c>
      <c r="O511" s="203">
        <f t="shared" si="85"/>
        <v>0</v>
      </c>
      <c r="P511" s="203">
        <f t="shared" si="78"/>
        <v>0</v>
      </c>
      <c r="Q511" s="203"/>
      <c r="R511" s="203"/>
      <c r="S511" s="204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08"/>
      <c r="AD511" s="108"/>
      <c r="AE511" s="108"/>
      <c r="AF511" s="108"/>
      <c r="AG511" s="108"/>
      <c r="AH511" s="108"/>
      <c r="AI511" s="108"/>
      <c r="AJ511" s="108"/>
      <c r="AK511" s="108"/>
      <c r="AL511" s="108"/>
      <c r="AM511" s="108"/>
      <c r="AN511" s="108"/>
      <c r="AO511" s="108"/>
      <c r="AP511" s="108"/>
      <c r="AQ511" s="108"/>
      <c r="AR511" s="108"/>
      <c r="AS511" s="108"/>
      <c r="AT511" s="108"/>
      <c r="AU511" s="108"/>
      <c r="AV511" s="108"/>
      <c r="AW511" s="108"/>
      <c r="AX511" s="108"/>
      <c r="AY511" s="108"/>
      <c r="AZ511" s="108"/>
      <c r="BA511" s="108"/>
      <c r="BB511" s="108"/>
      <c r="BC511" s="108"/>
      <c r="BD511" s="108"/>
      <c r="BE511" s="108"/>
      <c r="BF511" s="108"/>
      <c r="BG511" s="108"/>
      <c r="BH511" s="108"/>
      <c r="BI511" s="108"/>
      <c r="BJ511" s="108"/>
      <c r="BK511" s="108"/>
      <c r="BL511" s="108"/>
      <c r="BM511" s="108"/>
      <c r="BN511" s="108"/>
      <c r="BO511" s="108"/>
      <c r="BP511" s="108"/>
      <c r="BQ511" s="108"/>
      <c r="BR511" s="108"/>
      <c r="BS511" s="108"/>
      <c r="BT511" s="108"/>
      <c r="BU511" s="108"/>
      <c r="BV511" s="108"/>
      <c r="BW511" s="108"/>
      <c r="BX511" s="108"/>
      <c r="BY511" s="108"/>
      <c r="BZ511" s="108"/>
      <c r="CA511" s="108"/>
      <c r="CB511" s="108"/>
      <c r="CC511" s="108"/>
      <c r="CD511" s="108"/>
      <c r="CE511" s="108"/>
      <c r="CF511" s="108"/>
      <c r="CG511" s="108"/>
      <c r="CH511" s="108"/>
      <c r="CI511" s="108"/>
      <c r="CJ511" s="108"/>
      <c r="CK511" s="108"/>
      <c r="CL511" s="108"/>
      <c r="CM511" s="108"/>
      <c r="CN511" s="108"/>
      <c r="CO511" s="108"/>
      <c r="CP511" s="108"/>
      <c r="CQ511" s="108"/>
      <c r="CR511" s="108"/>
      <c r="CS511" s="108"/>
      <c r="CT511" s="108"/>
      <c r="CU511" s="108"/>
      <c r="CV511" s="108"/>
      <c r="CW511" s="108"/>
      <c r="CX511" s="108"/>
      <c r="CY511" s="108"/>
      <c r="CZ511" s="108"/>
      <c r="DA511" s="108"/>
      <c r="DB511" s="108"/>
      <c r="DC511" s="108"/>
      <c r="DD511" s="108"/>
      <c r="DE511" s="108"/>
      <c r="DF511" s="108"/>
      <c r="DG511" s="108"/>
      <c r="DH511" s="108"/>
      <c r="DI511" s="108"/>
      <c r="DJ511" s="108"/>
      <c r="DK511" s="108"/>
      <c r="DL511" s="108"/>
      <c r="DM511" s="108"/>
      <c r="DN511" s="108"/>
      <c r="DO511" s="108"/>
      <c r="DP511" s="108"/>
      <c r="DQ511" s="108"/>
      <c r="DR511" s="108"/>
      <c r="DS511" s="108"/>
      <c r="DT511" s="108"/>
      <c r="DU511" s="108"/>
      <c r="DV511" s="108"/>
      <c r="DW511" s="108"/>
      <c r="DX511" s="108"/>
      <c r="DY511" s="108"/>
      <c r="DZ511" s="108"/>
      <c r="EA511" s="108"/>
      <c r="EB511" s="108"/>
      <c r="EC511" s="108"/>
      <c r="ED511" s="108"/>
      <c r="EE511" s="108"/>
      <c r="EF511" s="108"/>
      <c r="EG511" s="108"/>
      <c r="EH511" s="108"/>
      <c r="EI511" s="108"/>
      <c r="EJ511" s="108"/>
      <c r="EK511" s="108"/>
      <c r="EL511" s="108"/>
      <c r="EM511" s="108"/>
      <c r="EN511" s="108"/>
      <c r="EO511" s="108"/>
      <c r="EP511" s="108"/>
      <c r="EQ511" s="108"/>
      <c r="ER511" s="108"/>
      <c r="ES511" s="108"/>
      <c r="ET511" s="108"/>
      <c r="EU511" s="108"/>
      <c r="EV511" s="108"/>
      <c r="EW511" s="108"/>
      <c r="EX511" s="108"/>
      <c r="EY511" s="108"/>
      <c r="EZ511" s="108"/>
      <c r="FA511" s="108"/>
      <c r="FB511" s="108"/>
      <c r="FC511" s="108"/>
      <c r="FD511" s="108"/>
      <c r="FE511" s="108"/>
      <c r="FF511" s="108"/>
      <c r="FG511" s="108"/>
      <c r="FH511" s="108"/>
      <c r="FI511" s="108"/>
      <c r="FJ511" s="108"/>
      <c r="FK511" s="108"/>
      <c r="FL511" s="108"/>
      <c r="FM511" s="108"/>
      <c r="FN511" s="108"/>
      <c r="FO511" s="108"/>
      <c r="FP511" s="108"/>
      <c r="FQ511" s="108"/>
      <c r="FR511" s="108"/>
      <c r="FS511" s="108"/>
      <c r="FT511" s="108"/>
      <c r="FU511" s="108"/>
      <c r="FV511" s="108"/>
      <c r="FW511" s="108"/>
      <c r="FX511" s="108"/>
      <c r="FY511" s="108"/>
      <c r="FZ511" s="108"/>
      <c r="GA511" s="108"/>
      <c r="GB511" s="108"/>
      <c r="GC511" s="108"/>
      <c r="GD511" s="108"/>
      <c r="GE511" s="108"/>
      <c r="GF511" s="108"/>
      <c r="GG511" s="108"/>
      <c r="GH511" s="108"/>
      <c r="GI511" s="108"/>
      <c r="GJ511" s="108"/>
      <c r="GK511" s="108"/>
      <c r="GL511" s="108"/>
      <c r="GM511" s="108"/>
      <c r="GN511" s="108"/>
      <c r="GO511" s="108"/>
      <c r="GP511" s="108"/>
      <c r="GQ511" s="108"/>
      <c r="GR511" s="108"/>
      <c r="GS511" s="108"/>
      <c r="GT511" s="108"/>
      <c r="GU511" s="108"/>
      <c r="GV511" s="108"/>
      <c r="GW511" s="108"/>
      <c r="GX511" s="108"/>
      <c r="GY511" s="108"/>
      <c r="GZ511" s="108"/>
      <c r="HA511" s="108"/>
      <c r="HB511" s="108"/>
      <c r="HC511" s="108"/>
      <c r="HD511" s="108"/>
      <c r="HE511" s="108"/>
      <c r="HF511" s="108"/>
      <c r="HG511" s="108"/>
      <c r="HH511" s="108"/>
      <c r="HI511" s="108"/>
      <c r="HJ511" s="108"/>
      <c r="HK511" s="108"/>
      <c r="HL511" s="108"/>
      <c r="HM511" s="108"/>
      <c r="HN511" s="108"/>
      <c r="HO511" s="108"/>
      <c r="HP511" s="108"/>
      <c r="HQ511" s="108"/>
      <c r="HR511" s="108"/>
      <c r="HS511" s="108"/>
      <c r="HT511" s="108"/>
      <c r="HU511" s="108"/>
      <c r="HV511" s="108"/>
      <c r="HW511" s="108"/>
      <c r="HX511" s="108"/>
      <c r="HY511" s="108"/>
      <c r="HZ511" s="108"/>
      <c r="IA511" s="108"/>
      <c r="IB511" s="108"/>
      <c r="IC511" s="108"/>
      <c r="ID511" s="108"/>
      <c r="IE511" s="108"/>
      <c r="IF511" s="108"/>
      <c r="IG511" s="108"/>
      <c r="IH511" s="108"/>
      <c r="II511" s="108"/>
      <c r="IJ511" s="108"/>
      <c r="IK511" s="108"/>
      <c r="IL511" s="108"/>
      <c r="IM511" s="108"/>
      <c r="IN511" s="108"/>
      <c r="IO511" s="108"/>
      <c r="IP511" s="108"/>
      <c r="IQ511" s="108"/>
      <c r="IR511" s="108"/>
      <c r="IS511" s="108"/>
      <c r="IT511" s="108"/>
      <c r="IU511" s="108"/>
      <c r="IV511" s="108"/>
      <c r="IW511" s="108"/>
      <c r="IX511" s="108"/>
      <c r="IY511" s="108"/>
      <c r="IZ511" s="108"/>
      <c r="JA511" s="108"/>
      <c r="JB511" s="108"/>
      <c r="JC511" s="108"/>
      <c r="JD511" s="108"/>
      <c r="JE511" s="108"/>
      <c r="JF511" s="108"/>
      <c r="JG511" s="108"/>
      <c r="JH511" s="108"/>
      <c r="JI511" s="108"/>
      <c r="JJ511" s="108"/>
      <c r="JK511" s="108"/>
      <c r="JL511" s="108"/>
      <c r="JM511" s="108"/>
      <c r="JN511" s="108"/>
      <c r="JO511" s="108"/>
      <c r="JP511" s="108"/>
      <c r="JQ511" s="108"/>
      <c r="JR511" s="108"/>
      <c r="JS511" s="108"/>
      <c r="JT511" s="108"/>
      <c r="JU511" s="108"/>
      <c r="JV511" s="108"/>
      <c r="JW511" s="108"/>
      <c r="JX511" s="108"/>
      <c r="JY511" s="108"/>
      <c r="JZ511" s="108"/>
      <c r="KA511" s="108"/>
      <c r="KB511" s="108"/>
      <c r="KC511" s="108"/>
      <c r="KD511" s="108"/>
      <c r="KE511" s="108"/>
      <c r="KF511" s="108"/>
      <c r="KG511" s="108"/>
      <c r="KH511" s="108"/>
      <c r="KI511" s="108"/>
      <c r="KJ511" s="108"/>
      <c r="KK511" s="108"/>
      <c r="KL511" s="108"/>
      <c r="KM511" s="108"/>
      <c r="KN511" s="108"/>
      <c r="KO511" s="108"/>
      <c r="KP511" s="108"/>
      <c r="KQ511" s="108"/>
      <c r="KR511" s="108"/>
      <c r="KS511" s="108"/>
      <c r="KT511" s="108"/>
      <c r="KU511" s="108"/>
      <c r="KV511" s="108"/>
      <c r="KW511" s="108"/>
      <c r="KX511" s="108"/>
      <c r="KY511" s="108"/>
      <c r="KZ511" s="108"/>
      <c r="LA511" s="108"/>
      <c r="LB511" s="108"/>
      <c r="LC511" s="108"/>
      <c r="LD511" s="108"/>
      <c r="LE511" s="108"/>
      <c r="LF511" s="108"/>
      <c r="LG511" s="108"/>
      <c r="LH511" s="108"/>
      <c r="LI511" s="108"/>
      <c r="LJ511" s="108"/>
      <c r="LK511" s="108"/>
      <c r="LL511" s="108"/>
      <c r="LM511" s="108"/>
      <c r="LN511" s="108"/>
      <c r="LO511" s="108"/>
      <c r="LP511" s="108"/>
      <c r="LQ511" s="108"/>
      <c r="LR511" s="108"/>
      <c r="LS511" s="108"/>
      <c r="LT511" s="108"/>
      <c r="LU511" s="108"/>
      <c r="LV511" s="108"/>
      <c r="LW511" s="108"/>
      <c r="LX511" s="108"/>
      <c r="LY511" s="108"/>
      <c r="LZ511" s="108"/>
      <c r="MA511" s="108"/>
      <c r="MB511" s="108"/>
      <c r="MC511" s="108"/>
      <c r="MD511" s="108"/>
      <c r="ME511" s="108"/>
      <c r="MF511" s="108"/>
      <c r="MG511" s="108"/>
      <c r="MH511" s="108"/>
      <c r="MI511" s="108"/>
      <c r="MJ511" s="108"/>
      <c r="MK511" s="108"/>
      <c r="ML511" s="108"/>
      <c r="MM511" s="108"/>
      <c r="MN511" s="108"/>
      <c r="MO511" s="108"/>
      <c r="MP511" s="108"/>
      <c r="MQ511" s="108"/>
      <c r="MR511" s="108"/>
      <c r="MS511" s="108"/>
      <c r="MT511" s="108"/>
      <c r="MU511" s="108"/>
      <c r="MV511" s="108"/>
      <c r="MW511" s="108"/>
      <c r="MX511" s="108"/>
      <c r="MY511" s="108"/>
      <c r="MZ511" s="108"/>
      <c r="NA511" s="108"/>
      <c r="NB511" s="108"/>
      <c r="NC511" s="108"/>
      <c r="ND511" s="108"/>
      <c r="NE511" s="108"/>
      <c r="NF511" s="108"/>
      <c r="NG511" s="108"/>
      <c r="NH511" s="108"/>
      <c r="NI511" s="108"/>
      <c r="NJ511" s="108"/>
      <c r="NK511" s="108"/>
      <c r="NL511" s="108"/>
      <c r="NM511" s="108"/>
      <c r="NN511" s="108"/>
      <c r="NO511" s="108"/>
      <c r="NP511" s="108"/>
      <c r="NQ511" s="108"/>
      <c r="NR511" s="108"/>
      <c r="NS511" s="108"/>
      <c r="NT511" s="108"/>
      <c r="NU511" s="108"/>
    </row>
    <row r="512" spans="1:385" s="176" customFormat="1" ht="33" hidden="1" customHeight="1">
      <c r="A512" s="372"/>
      <c r="B512" s="184">
        <v>38</v>
      </c>
      <c r="C512" s="205" t="s">
        <v>338</v>
      </c>
      <c r="D512" s="288" t="s">
        <v>799</v>
      </c>
      <c r="E512" s="186"/>
      <c r="F512" s="186" t="s">
        <v>179</v>
      </c>
      <c r="G512" s="182"/>
      <c r="H512" s="171"/>
      <c r="I512" s="187"/>
      <c r="J512" s="187"/>
      <c r="K512" s="188" t="s">
        <v>161</v>
      </c>
      <c r="L512" s="188">
        <v>35</v>
      </c>
      <c r="M512" s="267"/>
      <c r="N512" s="267">
        <f t="shared" si="87"/>
        <v>0</v>
      </c>
      <c r="O512" s="267">
        <f t="shared" si="85"/>
        <v>0</v>
      </c>
      <c r="P512" s="267">
        <f t="shared" si="78"/>
        <v>0</v>
      </c>
      <c r="Q512" s="174"/>
      <c r="R512" s="174"/>
      <c r="S512" s="180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  <c r="AD512" s="108"/>
      <c r="AE512" s="108"/>
      <c r="AF512" s="108"/>
      <c r="AG512" s="108"/>
      <c r="AH512" s="108"/>
      <c r="AI512" s="108"/>
      <c r="AJ512" s="108"/>
      <c r="AK512" s="108"/>
      <c r="AL512" s="108"/>
      <c r="AM512" s="108"/>
      <c r="AN512" s="108"/>
      <c r="AO512" s="108"/>
      <c r="AP512" s="108"/>
      <c r="AQ512" s="108"/>
      <c r="AR512" s="108"/>
      <c r="AS512" s="108"/>
      <c r="AT512" s="108"/>
      <c r="AU512" s="108"/>
      <c r="AV512" s="108"/>
      <c r="AW512" s="108"/>
      <c r="AX512" s="108"/>
      <c r="AY512" s="108"/>
      <c r="AZ512" s="108"/>
      <c r="BA512" s="108"/>
      <c r="BB512" s="108"/>
      <c r="BC512" s="108"/>
      <c r="BD512" s="108"/>
      <c r="BE512" s="108"/>
      <c r="BF512" s="108"/>
      <c r="BG512" s="108"/>
      <c r="BH512" s="108"/>
      <c r="BI512" s="108"/>
      <c r="BJ512" s="108"/>
      <c r="BK512" s="108"/>
      <c r="BL512" s="108"/>
      <c r="BM512" s="108"/>
      <c r="BN512" s="108"/>
      <c r="BO512" s="108"/>
      <c r="BP512" s="108"/>
      <c r="BQ512" s="108"/>
      <c r="BR512" s="108"/>
      <c r="BS512" s="108"/>
      <c r="BT512" s="108"/>
      <c r="BU512" s="108"/>
      <c r="BV512" s="108"/>
      <c r="BW512" s="108"/>
      <c r="BX512" s="108"/>
      <c r="BY512" s="108"/>
      <c r="BZ512" s="108"/>
      <c r="CA512" s="108"/>
      <c r="CB512" s="108"/>
      <c r="CC512" s="108"/>
      <c r="CD512" s="108"/>
      <c r="CE512" s="108"/>
      <c r="CF512" s="108"/>
      <c r="CG512" s="108"/>
      <c r="CH512" s="108"/>
      <c r="CI512" s="108"/>
      <c r="CJ512" s="108"/>
      <c r="CK512" s="108"/>
      <c r="CL512" s="108"/>
      <c r="CM512" s="108"/>
      <c r="CN512" s="108"/>
      <c r="CO512" s="108"/>
      <c r="CP512" s="108"/>
      <c r="CQ512" s="108"/>
      <c r="CR512" s="108"/>
      <c r="CS512" s="108"/>
      <c r="CT512" s="108"/>
      <c r="CU512" s="108"/>
      <c r="CV512" s="108"/>
      <c r="CW512" s="108"/>
      <c r="CX512" s="108"/>
      <c r="CY512" s="108"/>
      <c r="CZ512" s="108"/>
      <c r="DA512" s="108"/>
      <c r="DB512" s="108"/>
      <c r="DC512" s="108"/>
      <c r="DD512" s="108"/>
      <c r="DE512" s="108"/>
      <c r="DF512" s="108"/>
      <c r="DG512" s="108"/>
      <c r="DH512" s="108"/>
      <c r="DI512" s="108"/>
      <c r="DJ512" s="108"/>
      <c r="DK512" s="108"/>
      <c r="DL512" s="108"/>
      <c r="DM512" s="108"/>
      <c r="DN512" s="108"/>
      <c r="DO512" s="108"/>
      <c r="DP512" s="108"/>
      <c r="DQ512" s="108"/>
      <c r="DR512" s="108"/>
      <c r="DS512" s="108"/>
      <c r="DT512" s="108"/>
      <c r="DU512" s="108"/>
      <c r="DV512" s="108"/>
      <c r="DW512" s="108"/>
      <c r="DX512" s="108"/>
      <c r="DY512" s="108"/>
      <c r="DZ512" s="108"/>
      <c r="EA512" s="108"/>
      <c r="EB512" s="108"/>
      <c r="EC512" s="108"/>
      <c r="ED512" s="108"/>
      <c r="EE512" s="108"/>
      <c r="EF512" s="108"/>
      <c r="EG512" s="108"/>
      <c r="EH512" s="108"/>
      <c r="EI512" s="108"/>
      <c r="EJ512" s="108"/>
      <c r="EK512" s="108"/>
      <c r="EL512" s="108"/>
      <c r="EM512" s="108"/>
      <c r="EN512" s="108"/>
      <c r="EO512" s="108"/>
      <c r="EP512" s="108"/>
      <c r="EQ512" s="108"/>
      <c r="ER512" s="108"/>
      <c r="ES512" s="108"/>
      <c r="ET512" s="108"/>
      <c r="EU512" s="108"/>
      <c r="EV512" s="108"/>
      <c r="EW512" s="108"/>
      <c r="EX512" s="108"/>
      <c r="EY512" s="108"/>
      <c r="EZ512" s="108"/>
      <c r="FA512" s="108"/>
      <c r="FB512" s="108"/>
      <c r="FC512" s="108"/>
      <c r="FD512" s="108"/>
      <c r="FE512" s="108"/>
      <c r="FF512" s="108"/>
      <c r="FG512" s="108"/>
      <c r="FH512" s="108"/>
      <c r="FI512" s="108"/>
      <c r="FJ512" s="108"/>
      <c r="FK512" s="108"/>
      <c r="FL512" s="108"/>
      <c r="FM512" s="108"/>
      <c r="FN512" s="108"/>
      <c r="FO512" s="108"/>
      <c r="FP512" s="108"/>
      <c r="FQ512" s="108"/>
      <c r="FR512" s="108"/>
      <c r="FS512" s="108"/>
      <c r="FT512" s="108"/>
      <c r="FU512" s="108"/>
      <c r="FV512" s="108"/>
      <c r="FW512" s="108"/>
      <c r="FX512" s="108"/>
      <c r="FY512" s="108"/>
      <c r="FZ512" s="108"/>
      <c r="GA512" s="108"/>
      <c r="GB512" s="108"/>
      <c r="GC512" s="108"/>
      <c r="GD512" s="108"/>
      <c r="GE512" s="108"/>
      <c r="GF512" s="108"/>
      <c r="GG512" s="108"/>
      <c r="GH512" s="108"/>
      <c r="GI512" s="108"/>
      <c r="GJ512" s="108"/>
      <c r="GK512" s="108"/>
      <c r="GL512" s="108"/>
      <c r="GM512" s="108"/>
      <c r="GN512" s="108"/>
      <c r="GO512" s="108"/>
      <c r="GP512" s="108"/>
      <c r="GQ512" s="108"/>
      <c r="GR512" s="108"/>
      <c r="GS512" s="108"/>
      <c r="GT512" s="108"/>
      <c r="GU512" s="108"/>
      <c r="GV512" s="108"/>
      <c r="GW512" s="108"/>
      <c r="GX512" s="108"/>
      <c r="GY512" s="108"/>
      <c r="GZ512" s="108"/>
      <c r="HA512" s="108"/>
      <c r="HB512" s="108"/>
      <c r="HC512" s="108"/>
      <c r="HD512" s="108"/>
      <c r="HE512" s="108"/>
      <c r="HF512" s="108"/>
      <c r="HG512" s="108"/>
      <c r="HH512" s="108"/>
      <c r="HI512" s="108"/>
      <c r="HJ512" s="108"/>
      <c r="HK512" s="108"/>
      <c r="HL512" s="108"/>
      <c r="HM512" s="108"/>
      <c r="HN512" s="108"/>
      <c r="HO512" s="108"/>
      <c r="HP512" s="108"/>
      <c r="HQ512" s="108"/>
      <c r="HR512" s="108"/>
      <c r="HS512" s="108"/>
      <c r="HT512" s="108"/>
      <c r="HU512" s="108"/>
      <c r="HV512" s="108"/>
      <c r="HW512" s="108"/>
      <c r="HX512" s="108"/>
      <c r="HY512" s="108"/>
      <c r="HZ512" s="108"/>
      <c r="IA512" s="108"/>
      <c r="IB512" s="108"/>
      <c r="IC512" s="108"/>
      <c r="ID512" s="108"/>
      <c r="IE512" s="108"/>
      <c r="IF512" s="108"/>
      <c r="IG512" s="108"/>
      <c r="IH512" s="108"/>
      <c r="II512" s="108"/>
      <c r="IJ512" s="108"/>
      <c r="IK512" s="108"/>
      <c r="IL512" s="108"/>
      <c r="IM512" s="108"/>
      <c r="IN512" s="108"/>
      <c r="IO512" s="108"/>
      <c r="IP512" s="108"/>
      <c r="IQ512" s="108"/>
      <c r="IR512" s="108"/>
      <c r="IS512" s="108"/>
      <c r="IT512" s="108"/>
      <c r="IU512" s="108"/>
      <c r="IV512" s="108"/>
      <c r="IW512" s="108"/>
      <c r="IX512" s="108"/>
      <c r="IY512" s="108"/>
      <c r="IZ512" s="108"/>
      <c r="JA512" s="108"/>
      <c r="JB512" s="108"/>
      <c r="JC512" s="108"/>
      <c r="JD512" s="108"/>
      <c r="JE512" s="108"/>
      <c r="JF512" s="108"/>
      <c r="JG512" s="108"/>
      <c r="JH512" s="108"/>
      <c r="JI512" s="108"/>
      <c r="JJ512" s="108"/>
      <c r="JK512" s="108"/>
      <c r="JL512" s="108"/>
      <c r="JM512" s="108"/>
      <c r="JN512" s="108"/>
      <c r="JO512" s="108"/>
      <c r="JP512" s="108"/>
      <c r="JQ512" s="108"/>
      <c r="JR512" s="108"/>
      <c r="JS512" s="108"/>
      <c r="JT512" s="108"/>
      <c r="JU512" s="108"/>
      <c r="JV512" s="108"/>
      <c r="JW512" s="108"/>
      <c r="JX512" s="108"/>
      <c r="JY512" s="108"/>
      <c r="JZ512" s="108"/>
      <c r="KA512" s="108"/>
      <c r="KB512" s="108"/>
      <c r="KC512" s="108"/>
      <c r="KD512" s="108"/>
      <c r="KE512" s="108"/>
      <c r="KF512" s="108"/>
      <c r="KG512" s="108"/>
      <c r="KH512" s="108"/>
      <c r="KI512" s="108"/>
      <c r="KJ512" s="108"/>
      <c r="KK512" s="108"/>
      <c r="KL512" s="108"/>
      <c r="KM512" s="108"/>
      <c r="KN512" s="108"/>
      <c r="KO512" s="108"/>
      <c r="KP512" s="108"/>
      <c r="KQ512" s="108"/>
      <c r="KR512" s="108"/>
      <c r="KS512" s="108"/>
      <c r="KT512" s="108"/>
      <c r="KU512" s="108"/>
      <c r="KV512" s="108"/>
      <c r="KW512" s="108"/>
      <c r="KX512" s="108"/>
      <c r="KY512" s="108"/>
      <c r="KZ512" s="108"/>
      <c r="LA512" s="108"/>
      <c r="LB512" s="108"/>
      <c r="LC512" s="108"/>
      <c r="LD512" s="108"/>
      <c r="LE512" s="108"/>
      <c r="LF512" s="108"/>
      <c r="LG512" s="108"/>
      <c r="LH512" s="108"/>
      <c r="LI512" s="108"/>
      <c r="LJ512" s="108"/>
      <c r="LK512" s="108"/>
      <c r="LL512" s="108"/>
      <c r="LM512" s="108"/>
      <c r="LN512" s="108"/>
      <c r="LO512" s="108"/>
      <c r="LP512" s="108"/>
      <c r="LQ512" s="108"/>
      <c r="LR512" s="108"/>
      <c r="LS512" s="108"/>
      <c r="LT512" s="108"/>
      <c r="LU512" s="108"/>
      <c r="LV512" s="108"/>
      <c r="LW512" s="108"/>
      <c r="LX512" s="108"/>
      <c r="LY512" s="108"/>
      <c r="LZ512" s="108"/>
      <c r="MA512" s="108"/>
      <c r="MB512" s="108"/>
      <c r="MC512" s="108"/>
      <c r="MD512" s="108"/>
      <c r="ME512" s="108"/>
      <c r="MF512" s="108"/>
      <c r="MG512" s="108"/>
      <c r="MH512" s="108"/>
      <c r="MI512" s="108"/>
      <c r="MJ512" s="108"/>
      <c r="MK512" s="108"/>
      <c r="ML512" s="108"/>
      <c r="MM512" s="108"/>
      <c r="MN512" s="108"/>
      <c r="MO512" s="108"/>
      <c r="MP512" s="108"/>
      <c r="MQ512" s="108"/>
      <c r="MR512" s="108"/>
      <c r="MS512" s="108"/>
      <c r="MT512" s="108"/>
      <c r="MU512" s="108"/>
      <c r="MV512" s="108"/>
      <c r="MW512" s="108"/>
      <c r="MX512" s="108"/>
      <c r="MY512" s="108"/>
      <c r="MZ512" s="108"/>
      <c r="NA512" s="108"/>
      <c r="NB512" s="108"/>
      <c r="NC512" s="108"/>
      <c r="ND512" s="108"/>
      <c r="NE512" s="108"/>
      <c r="NF512" s="108"/>
      <c r="NG512" s="108"/>
      <c r="NH512" s="108"/>
      <c r="NI512" s="108"/>
      <c r="NJ512" s="108"/>
      <c r="NK512" s="108"/>
      <c r="NL512" s="108"/>
      <c r="NM512" s="108"/>
      <c r="NN512" s="108"/>
      <c r="NO512" s="108"/>
      <c r="NP512" s="108"/>
      <c r="NQ512" s="108"/>
      <c r="NR512" s="108"/>
      <c r="NS512" s="108"/>
      <c r="NT512" s="108"/>
      <c r="NU512" s="108"/>
    </row>
    <row r="513" spans="1:385" s="176" customFormat="1" ht="26" hidden="1">
      <c r="A513" s="372"/>
      <c r="B513" s="184">
        <v>39</v>
      </c>
      <c r="C513" s="185" t="s">
        <v>185</v>
      </c>
      <c r="D513" s="288" t="s">
        <v>799</v>
      </c>
      <c r="E513" s="186"/>
      <c r="F513" s="186" t="s">
        <v>231</v>
      </c>
      <c r="G513" s="182"/>
      <c r="H513" s="171"/>
      <c r="I513" s="187"/>
      <c r="J513" s="187"/>
      <c r="K513" s="189" t="s">
        <v>161</v>
      </c>
      <c r="L513" s="188">
        <v>70</v>
      </c>
      <c r="M513" s="267"/>
      <c r="N513" s="267">
        <f t="shared" si="87"/>
        <v>0</v>
      </c>
      <c r="O513" s="267">
        <f t="shared" si="85"/>
        <v>0</v>
      </c>
      <c r="P513" s="267">
        <f t="shared" si="78"/>
        <v>0</v>
      </c>
      <c r="Q513" s="174"/>
      <c r="R513" s="174"/>
      <c r="S513" s="180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  <c r="AD513" s="108"/>
      <c r="AE513" s="108"/>
      <c r="AF513" s="108"/>
      <c r="AG513" s="108"/>
      <c r="AH513" s="108"/>
      <c r="AI513" s="108"/>
      <c r="AJ513" s="108"/>
      <c r="AK513" s="108"/>
      <c r="AL513" s="108"/>
      <c r="AM513" s="108"/>
      <c r="AN513" s="108"/>
      <c r="AO513" s="108"/>
      <c r="AP513" s="108"/>
      <c r="AQ513" s="108"/>
      <c r="AR513" s="108"/>
      <c r="AS513" s="108"/>
      <c r="AT513" s="108"/>
      <c r="AU513" s="108"/>
      <c r="AV513" s="108"/>
      <c r="AW513" s="108"/>
      <c r="AX513" s="108"/>
      <c r="AY513" s="108"/>
      <c r="AZ513" s="108"/>
      <c r="BA513" s="108"/>
      <c r="BB513" s="108"/>
      <c r="BC513" s="108"/>
      <c r="BD513" s="108"/>
      <c r="BE513" s="108"/>
      <c r="BF513" s="108"/>
      <c r="BG513" s="108"/>
      <c r="BH513" s="108"/>
      <c r="BI513" s="108"/>
      <c r="BJ513" s="108"/>
      <c r="BK513" s="108"/>
      <c r="BL513" s="108"/>
      <c r="BM513" s="108"/>
      <c r="BN513" s="108"/>
      <c r="BO513" s="108"/>
      <c r="BP513" s="108"/>
      <c r="BQ513" s="108"/>
      <c r="BR513" s="108"/>
      <c r="BS513" s="108"/>
      <c r="BT513" s="108"/>
      <c r="BU513" s="108"/>
      <c r="BV513" s="108"/>
      <c r="BW513" s="108"/>
      <c r="BX513" s="108"/>
      <c r="BY513" s="108"/>
      <c r="BZ513" s="108"/>
      <c r="CA513" s="108"/>
      <c r="CB513" s="108"/>
      <c r="CC513" s="108"/>
      <c r="CD513" s="108"/>
      <c r="CE513" s="108"/>
      <c r="CF513" s="108"/>
      <c r="CG513" s="108"/>
      <c r="CH513" s="108"/>
      <c r="CI513" s="108"/>
      <c r="CJ513" s="108"/>
      <c r="CK513" s="108"/>
      <c r="CL513" s="108"/>
      <c r="CM513" s="108"/>
      <c r="CN513" s="108"/>
      <c r="CO513" s="108"/>
      <c r="CP513" s="108"/>
      <c r="CQ513" s="108"/>
      <c r="CR513" s="108"/>
      <c r="CS513" s="108"/>
      <c r="CT513" s="108"/>
      <c r="CU513" s="108"/>
      <c r="CV513" s="108"/>
      <c r="CW513" s="108"/>
      <c r="CX513" s="108"/>
      <c r="CY513" s="108"/>
      <c r="CZ513" s="108"/>
      <c r="DA513" s="108"/>
      <c r="DB513" s="108"/>
      <c r="DC513" s="108"/>
      <c r="DD513" s="108"/>
      <c r="DE513" s="108"/>
      <c r="DF513" s="108"/>
      <c r="DG513" s="108"/>
      <c r="DH513" s="108"/>
      <c r="DI513" s="108"/>
      <c r="DJ513" s="108"/>
      <c r="DK513" s="108"/>
      <c r="DL513" s="108"/>
      <c r="DM513" s="108"/>
      <c r="DN513" s="108"/>
      <c r="DO513" s="108"/>
      <c r="DP513" s="108"/>
      <c r="DQ513" s="108"/>
      <c r="DR513" s="108"/>
      <c r="DS513" s="108"/>
      <c r="DT513" s="108"/>
      <c r="DU513" s="108"/>
      <c r="DV513" s="108"/>
      <c r="DW513" s="108"/>
      <c r="DX513" s="108"/>
      <c r="DY513" s="108"/>
      <c r="DZ513" s="108"/>
      <c r="EA513" s="108"/>
      <c r="EB513" s="108"/>
      <c r="EC513" s="108"/>
      <c r="ED513" s="108"/>
      <c r="EE513" s="108"/>
      <c r="EF513" s="108"/>
      <c r="EG513" s="108"/>
      <c r="EH513" s="108"/>
      <c r="EI513" s="108"/>
      <c r="EJ513" s="108"/>
      <c r="EK513" s="108"/>
      <c r="EL513" s="108"/>
      <c r="EM513" s="108"/>
      <c r="EN513" s="108"/>
      <c r="EO513" s="108"/>
      <c r="EP513" s="108"/>
      <c r="EQ513" s="108"/>
      <c r="ER513" s="108"/>
      <c r="ES513" s="108"/>
      <c r="ET513" s="108"/>
      <c r="EU513" s="108"/>
      <c r="EV513" s="108"/>
      <c r="EW513" s="108"/>
      <c r="EX513" s="108"/>
      <c r="EY513" s="108"/>
      <c r="EZ513" s="108"/>
      <c r="FA513" s="108"/>
      <c r="FB513" s="108"/>
      <c r="FC513" s="108"/>
      <c r="FD513" s="108"/>
      <c r="FE513" s="108"/>
      <c r="FF513" s="108"/>
      <c r="FG513" s="108"/>
      <c r="FH513" s="108"/>
      <c r="FI513" s="108"/>
      <c r="FJ513" s="108"/>
      <c r="FK513" s="108"/>
      <c r="FL513" s="108"/>
      <c r="FM513" s="108"/>
      <c r="FN513" s="108"/>
      <c r="FO513" s="108"/>
      <c r="FP513" s="108"/>
      <c r="FQ513" s="108"/>
      <c r="FR513" s="108"/>
      <c r="FS513" s="108"/>
      <c r="FT513" s="108"/>
      <c r="FU513" s="108"/>
      <c r="FV513" s="108"/>
      <c r="FW513" s="108"/>
      <c r="FX513" s="108"/>
      <c r="FY513" s="108"/>
      <c r="FZ513" s="108"/>
      <c r="GA513" s="108"/>
      <c r="GB513" s="108"/>
      <c r="GC513" s="108"/>
      <c r="GD513" s="108"/>
      <c r="GE513" s="108"/>
      <c r="GF513" s="108"/>
      <c r="GG513" s="108"/>
      <c r="GH513" s="108"/>
      <c r="GI513" s="108"/>
      <c r="GJ513" s="108"/>
      <c r="GK513" s="108"/>
      <c r="GL513" s="108"/>
      <c r="GM513" s="108"/>
      <c r="GN513" s="108"/>
      <c r="GO513" s="108"/>
      <c r="GP513" s="108"/>
      <c r="GQ513" s="108"/>
      <c r="GR513" s="108"/>
      <c r="GS513" s="108"/>
      <c r="GT513" s="108"/>
      <c r="GU513" s="108"/>
      <c r="GV513" s="108"/>
      <c r="GW513" s="108"/>
      <c r="GX513" s="108"/>
      <c r="GY513" s="108"/>
      <c r="GZ513" s="108"/>
      <c r="HA513" s="108"/>
      <c r="HB513" s="108"/>
      <c r="HC513" s="108"/>
      <c r="HD513" s="108"/>
      <c r="HE513" s="108"/>
      <c r="HF513" s="108"/>
      <c r="HG513" s="108"/>
      <c r="HH513" s="108"/>
      <c r="HI513" s="108"/>
      <c r="HJ513" s="108"/>
      <c r="HK513" s="108"/>
      <c r="HL513" s="108"/>
      <c r="HM513" s="108"/>
      <c r="HN513" s="108"/>
      <c r="HO513" s="108"/>
      <c r="HP513" s="108"/>
      <c r="HQ513" s="108"/>
      <c r="HR513" s="108"/>
      <c r="HS513" s="108"/>
      <c r="HT513" s="108"/>
      <c r="HU513" s="108"/>
      <c r="HV513" s="108"/>
      <c r="HW513" s="108"/>
      <c r="HX513" s="108"/>
      <c r="HY513" s="108"/>
      <c r="HZ513" s="108"/>
      <c r="IA513" s="108"/>
      <c r="IB513" s="108"/>
      <c r="IC513" s="108"/>
      <c r="ID513" s="108"/>
      <c r="IE513" s="108"/>
      <c r="IF513" s="108"/>
      <c r="IG513" s="108"/>
      <c r="IH513" s="108"/>
      <c r="II513" s="108"/>
      <c r="IJ513" s="108"/>
      <c r="IK513" s="108"/>
      <c r="IL513" s="108"/>
      <c r="IM513" s="108"/>
      <c r="IN513" s="108"/>
      <c r="IO513" s="108"/>
      <c r="IP513" s="108"/>
      <c r="IQ513" s="108"/>
      <c r="IR513" s="108"/>
      <c r="IS513" s="108"/>
      <c r="IT513" s="108"/>
      <c r="IU513" s="108"/>
      <c r="IV513" s="108"/>
      <c r="IW513" s="108"/>
      <c r="IX513" s="108"/>
      <c r="IY513" s="108"/>
      <c r="IZ513" s="108"/>
      <c r="JA513" s="108"/>
      <c r="JB513" s="108"/>
      <c r="JC513" s="108"/>
      <c r="JD513" s="108"/>
      <c r="JE513" s="108"/>
      <c r="JF513" s="108"/>
      <c r="JG513" s="108"/>
      <c r="JH513" s="108"/>
      <c r="JI513" s="108"/>
      <c r="JJ513" s="108"/>
      <c r="JK513" s="108"/>
      <c r="JL513" s="108"/>
      <c r="JM513" s="108"/>
      <c r="JN513" s="108"/>
      <c r="JO513" s="108"/>
      <c r="JP513" s="108"/>
      <c r="JQ513" s="108"/>
      <c r="JR513" s="108"/>
      <c r="JS513" s="108"/>
      <c r="JT513" s="108"/>
      <c r="JU513" s="108"/>
      <c r="JV513" s="108"/>
      <c r="JW513" s="108"/>
      <c r="JX513" s="108"/>
      <c r="JY513" s="108"/>
      <c r="JZ513" s="108"/>
      <c r="KA513" s="108"/>
      <c r="KB513" s="108"/>
      <c r="KC513" s="108"/>
      <c r="KD513" s="108"/>
      <c r="KE513" s="108"/>
      <c r="KF513" s="108"/>
      <c r="KG513" s="108"/>
      <c r="KH513" s="108"/>
      <c r="KI513" s="108"/>
      <c r="KJ513" s="108"/>
      <c r="KK513" s="108"/>
      <c r="KL513" s="108"/>
      <c r="KM513" s="108"/>
      <c r="KN513" s="108"/>
      <c r="KO513" s="108"/>
      <c r="KP513" s="108"/>
      <c r="KQ513" s="108"/>
      <c r="KR513" s="108"/>
      <c r="KS513" s="108"/>
      <c r="KT513" s="108"/>
      <c r="KU513" s="108"/>
      <c r="KV513" s="108"/>
      <c r="KW513" s="108"/>
      <c r="KX513" s="108"/>
      <c r="KY513" s="108"/>
      <c r="KZ513" s="108"/>
      <c r="LA513" s="108"/>
      <c r="LB513" s="108"/>
      <c r="LC513" s="108"/>
      <c r="LD513" s="108"/>
      <c r="LE513" s="108"/>
      <c r="LF513" s="108"/>
      <c r="LG513" s="108"/>
      <c r="LH513" s="108"/>
      <c r="LI513" s="108"/>
      <c r="LJ513" s="108"/>
      <c r="LK513" s="108"/>
      <c r="LL513" s="108"/>
      <c r="LM513" s="108"/>
      <c r="LN513" s="108"/>
      <c r="LO513" s="108"/>
      <c r="LP513" s="108"/>
      <c r="LQ513" s="108"/>
      <c r="LR513" s="108"/>
      <c r="LS513" s="108"/>
      <c r="LT513" s="108"/>
      <c r="LU513" s="108"/>
      <c r="LV513" s="108"/>
      <c r="LW513" s="108"/>
      <c r="LX513" s="108"/>
      <c r="LY513" s="108"/>
      <c r="LZ513" s="108"/>
      <c r="MA513" s="108"/>
      <c r="MB513" s="108"/>
      <c r="MC513" s="108"/>
      <c r="MD513" s="108"/>
      <c r="ME513" s="108"/>
      <c r="MF513" s="108"/>
      <c r="MG513" s="108"/>
      <c r="MH513" s="108"/>
      <c r="MI513" s="108"/>
      <c r="MJ513" s="108"/>
      <c r="MK513" s="108"/>
      <c r="ML513" s="108"/>
      <c r="MM513" s="108"/>
      <c r="MN513" s="108"/>
      <c r="MO513" s="108"/>
      <c r="MP513" s="108"/>
      <c r="MQ513" s="108"/>
      <c r="MR513" s="108"/>
      <c r="MS513" s="108"/>
      <c r="MT513" s="108"/>
      <c r="MU513" s="108"/>
      <c r="MV513" s="108"/>
      <c r="MW513" s="108"/>
      <c r="MX513" s="108"/>
      <c r="MY513" s="108"/>
      <c r="MZ513" s="108"/>
      <c r="NA513" s="108"/>
      <c r="NB513" s="108"/>
      <c r="NC513" s="108"/>
      <c r="ND513" s="108"/>
      <c r="NE513" s="108"/>
      <c r="NF513" s="108"/>
      <c r="NG513" s="108"/>
      <c r="NH513" s="108"/>
      <c r="NI513" s="108"/>
      <c r="NJ513" s="108"/>
      <c r="NK513" s="108"/>
      <c r="NL513" s="108"/>
      <c r="NM513" s="108"/>
      <c r="NN513" s="108"/>
      <c r="NO513" s="108"/>
      <c r="NP513" s="108"/>
      <c r="NQ513" s="108"/>
      <c r="NR513" s="108"/>
      <c r="NS513" s="108"/>
      <c r="NT513" s="108"/>
      <c r="NU513" s="108"/>
    </row>
    <row r="514" spans="1:385" s="176" customFormat="1" ht="26" hidden="1">
      <c r="A514" s="372"/>
      <c r="B514" s="184">
        <v>40</v>
      </c>
      <c r="C514" s="185" t="s">
        <v>337</v>
      </c>
      <c r="D514" s="288" t="s">
        <v>799</v>
      </c>
      <c r="E514" s="186"/>
      <c r="F514" s="186" t="s">
        <v>336</v>
      </c>
      <c r="G514" s="182"/>
      <c r="H514" s="171"/>
      <c r="I514" s="187"/>
      <c r="J514" s="187"/>
      <c r="K514" s="192" t="s">
        <v>161</v>
      </c>
      <c r="L514" s="188">
        <v>7</v>
      </c>
      <c r="M514" s="267"/>
      <c r="N514" s="267">
        <f>L514*M514</f>
        <v>0</v>
      </c>
      <c r="O514" s="267">
        <f t="shared" si="85"/>
        <v>0</v>
      </c>
      <c r="P514" s="267">
        <f t="shared" si="78"/>
        <v>0</v>
      </c>
      <c r="Q514" s="174"/>
      <c r="R514" s="174"/>
      <c r="S514" s="180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  <c r="AD514" s="108"/>
      <c r="AE514" s="108"/>
      <c r="AF514" s="108"/>
      <c r="AG514" s="108"/>
      <c r="AH514" s="108"/>
      <c r="AI514" s="108"/>
      <c r="AJ514" s="108"/>
      <c r="AK514" s="108"/>
      <c r="AL514" s="108"/>
      <c r="AM514" s="108"/>
      <c r="AN514" s="108"/>
      <c r="AO514" s="108"/>
      <c r="AP514" s="108"/>
      <c r="AQ514" s="108"/>
      <c r="AR514" s="108"/>
      <c r="AS514" s="108"/>
      <c r="AT514" s="108"/>
      <c r="AU514" s="108"/>
      <c r="AV514" s="108"/>
      <c r="AW514" s="108"/>
      <c r="AX514" s="108"/>
      <c r="AY514" s="108"/>
      <c r="AZ514" s="108"/>
      <c r="BA514" s="108"/>
      <c r="BB514" s="108"/>
      <c r="BC514" s="108"/>
      <c r="BD514" s="108"/>
      <c r="BE514" s="108"/>
      <c r="BF514" s="108"/>
      <c r="BG514" s="108"/>
      <c r="BH514" s="108"/>
      <c r="BI514" s="108"/>
      <c r="BJ514" s="108"/>
      <c r="BK514" s="108"/>
      <c r="BL514" s="108"/>
      <c r="BM514" s="108"/>
      <c r="BN514" s="108"/>
      <c r="BO514" s="108"/>
      <c r="BP514" s="108"/>
      <c r="BQ514" s="108"/>
      <c r="BR514" s="108"/>
      <c r="BS514" s="108"/>
      <c r="BT514" s="108"/>
      <c r="BU514" s="108"/>
      <c r="BV514" s="108"/>
      <c r="BW514" s="108"/>
      <c r="BX514" s="108"/>
      <c r="BY514" s="108"/>
      <c r="BZ514" s="108"/>
      <c r="CA514" s="108"/>
      <c r="CB514" s="108"/>
      <c r="CC514" s="108"/>
      <c r="CD514" s="108"/>
      <c r="CE514" s="108"/>
      <c r="CF514" s="108"/>
      <c r="CG514" s="108"/>
      <c r="CH514" s="108"/>
      <c r="CI514" s="108"/>
      <c r="CJ514" s="108"/>
      <c r="CK514" s="108"/>
      <c r="CL514" s="108"/>
      <c r="CM514" s="108"/>
      <c r="CN514" s="108"/>
      <c r="CO514" s="108"/>
      <c r="CP514" s="108"/>
      <c r="CQ514" s="108"/>
      <c r="CR514" s="108"/>
      <c r="CS514" s="108"/>
      <c r="CT514" s="108"/>
      <c r="CU514" s="108"/>
      <c r="CV514" s="108"/>
      <c r="CW514" s="108"/>
      <c r="CX514" s="108"/>
      <c r="CY514" s="108"/>
      <c r="CZ514" s="108"/>
      <c r="DA514" s="108"/>
      <c r="DB514" s="108"/>
      <c r="DC514" s="108"/>
      <c r="DD514" s="108"/>
      <c r="DE514" s="108"/>
      <c r="DF514" s="108"/>
      <c r="DG514" s="108"/>
      <c r="DH514" s="108"/>
      <c r="DI514" s="108"/>
      <c r="DJ514" s="108"/>
      <c r="DK514" s="108"/>
      <c r="DL514" s="108"/>
      <c r="DM514" s="108"/>
      <c r="DN514" s="108"/>
      <c r="DO514" s="108"/>
      <c r="DP514" s="108"/>
      <c r="DQ514" s="108"/>
      <c r="DR514" s="108"/>
      <c r="DS514" s="108"/>
      <c r="DT514" s="108"/>
      <c r="DU514" s="108"/>
      <c r="DV514" s="108"/>
      <c r="DW514" s="108"/>
      <c r="DX514" s="108"/>
      <c r="DY514" s="108"/>
      <c r="DZ514" s="108"/>
      <c r="EA514" s="108"/>
      <c r="EB514" s="108"/>
      <c r="EC514" s="108"/>
      <c r="ED514" s="108"/>
      <c r="EE514" s="108"/>
      <c r="EF514" s="108"/>
      <c r="EG514" s="108"/>
      <c r="EH514" s="108"/>
      <c r="EI514" s="108"/>
      <c r="EJ514" s="108"/>
      <c r="EK514" s="108"/>
      <c r="EL514" s="108"/>
      <c r="EM514" s="108"/>
      <c r="EN514" s="108"/>
      <c r="EO514" s="108"/>
      <c r="EP514" s="108"/>
      <c r="EQ514" s="108"/>
      <c r="ER514" s="108"/>
      <c r="ES514" s="108"/>
      <c r="ET514" s="108"/>
      <c r="EU514" s="108"/>
      <c r="EV514" s="108"/>
      <c r="EW514" s="108"/>
      <c r="EX514" s="108"/>
      <c r="EY514" s="108"/>
      <c r="EZ514" s="108"/>
      <c r="FA514" s="108"/>
      <c r="FB514" s="108"/>
      <c r="FC514" s="108"/>
      <c r="FD514" s="108"/>
      <c r="FE514" s="108"/>
      <c r="FF514" s="108"/>
      <c r="FG514" s="108"/>
      <c r="FH514" s="108"/>
      <c r="FI514" s="108"/>
      <c r="FJ514" s="108"/>
      <c r="FK514" s="108"/>
      <c r="FL514" s="108"/>
      <c r="FM514" s="108"/>
      <c r="FN514" s="108"/>
      <c r="FO514" s="108"/>
      <c r="FP514" s="108"/>
      <c r="FQ514" s="108"/>
      <c r="FR514" s="108"/>
      <c r="FS514" s="108"/>
      <c r="FT514" s="108"/>
      <c r="FU514" s="108"/>
      <c r="FV514" s="108"/>
      <c r="FW514" s="108"/>
      <c r="FX514" s="108"/>
      <c r="FY514" s="108"/>
      <c r="FZ514" s="108"/>
      <c r="GA514" s="108"/>
      <c r="GB514" s="108"/>
      <c r="GC514" s="108"/>
      <c r="GD514" s="108"/>
      <c r="GE514" s="108"/>
      <c r="GF514" s="108"/>
      <c r="GG514" s="108"/>
      <c r="GH514" s="108"/>
      <c r="GI514" s="108"/>
      <c r="GJ514" s="108"/>
      <c r="GK514" s="108"/>
      <c r="GL514" s="108"/>
      <c r="GM514" s="108"/>
      <c r="GN514" s="108"/>
      <c r="GO514" s="108"/>
      <c r="GP514" s="108"/>
      <c r="GQ514" s="108"/>
      <c r="GR514" s="108"/>
      <c r="GS514" s="108"/>
      <c r="GT514" s="108"/>
      <c r="GU514" s="108"/>
      <c r="GV514" s="108"/>
      <c r="GW514" s="108"/>
      <c r="GX514" s="108"/>
      <c r="GY514" s="108"/>
      <c r="GZ514" s="108"/>
      <c r="HA514" s="108"/>
      <c r="HB514" s="108"/>
      <c r="HC514" s="108"/>
      <c r="HD514" s="108"/>
      <c r="HE514" s="108"/>
      <c r="HF514" s="108"/>
      <c r="HG514" s="108"/>
      <c r="HH514" s="108"/>
      <c r="HI514" s="108"/>
      <c r="HJ514" s="108"/>
      <c r="HK514" s="108"/>
      <c r="HL514" s="108"/>
      <c r="HM514" s="108"/>
      <c r="HN514" s="108"/>
      <c r="HO514" s="108"/>
      <c r="HP514" s="108"/>
      <c r="HQ514" s="108"/>
      <c r="HR514" s="108"/>
      <c r="HS514" s="108"/>
      <c r="HT514" s="108"/>
      <c r="HU514" s="108"/>
      <c r="HV514" s="108"/>
      <c r="HW514" s="108"/>
      <c r="HX514" s="108"/>
      <c r="HY514" s="108"/>
      <c r="HZ514" s="108"/>
      <c r="IA514" s="108"/>
      <c r="IB514" s="108"/>
      <c r="IC514" s="108"/>
      <c r="ID514" s="108"/>
      <c r="IE514" s="108"/>
      <c r="IF514" s="108"/>
      <c r="IG514" s="108"/>
      <c r="IH514" s="108"/>
      <c r="II514" s="108"/>
      <c r="IJ514" s="108"/>
      <c r="IK514" s="108"/>
      <c r="IL514" s="108"/>
      <c r="IM514" s="108"/>
      <c r="IN514" s="108"/>
      <c r="IO514" s="108"/>
      <c r="IP514" s="108"/>
      <c r="IQ514" s="108"/>
      <c r="IR514" s="108"/>
      <c r="IS514" s="108"/>
      <c r="IT514" s="108"/>
      <c r="IU514" s="108"/>
      <c r="IV514" s="108"/>
      <c r="IW514" s="108"/>
      <c r="IX514" s="108"/>
      <c r="IY514" s="108"/>
      <c r="IZ514" s="108"/>
      <c r="JA514" s="108"/>
      <c r="JB514" s="108"/>
      <c r="JC514" s="108"/>
      <c r="JD514" s="108"/>
      <c r="JE514" s="108"/>
      <c r="JF514" s="108"/>
      <c r="JG514" s="108"/>
      <c r="JH514" s="108"/>
      <c r="JI514" s="108"/>
      <c r="JJ514" s="108"/>
      <c r="JK514" s="108"/>
      <c r="JL514" s="108"/>
      <c r="JM514" s="108"/>
      <c r="JN514" s="108"/>
      <c r="JO514" s="108"/>
      <c r="JP514" s="108"/>
      <c r="JQ514" s="108"/>
      <c r="JR514" s="108"/>
      <c r="JS514" s="108"/>
      <c r="JT514" s="108"/>
      <c r="JU514" s="108"/>
      <c r="JV514" s="108"/>
      <c r="JW514" s="108"/>
      <c r="JX514" s="108"/>
      <c r="JY514" s="108"/>
      <c r="JZ514" s="108"/>
      <c r="KA514" s="108"/>
      <c r="KB514" s="108"/>
      <c r="KC514" s="108"/>
      <c r="KD514" s="108"/>
      <c r="KE514" s="108"/>
      <c r="KF514" s="108"/>
      <c r="KG514" s="108"/>
      <c r="KH514" s="108"/>
      <c r="KI514" s="108"/>
      <c r="KJ514" s="108"/>
      <c r="KK514" s="108"/>
      <c r="KL514" s="108"/>
      <c r="KM514" s="108"/>
      <c r="KN514" s="108"/>
      <c r="KO514" s="108"/>
      <c r="KP514" s="108"/>
      <c r="KQ514" s="108"/>
      <c r="KR514" s="108"/>
      <c r="KS514" s="108"/>
      <c r="KT514" s="108"/>
      <c r="KU514" s="108"/>
      <c r="KV514" s="108"/>
      <c r="KW514" s="108"/>
      <c r="KX514" s="108"/>
      <c r="KY514" s="108"/>
      <c r="KZ514" s="108"/>
      <c r="LA514" s="108"/>
      <c r="LB514" s="108"/>
      <c r="LC514" s="108"/>
      <c r="LD514" s="108"/>
      <c r="LE514" s="108"/>
      <c r="LF514" s="108"/>
      <c r="LG514" s="108"/>
      <c r="LH514" s="108"/>
      <c r="LI514" s="108"/>
      <c r="LJ514" s="108"/>
      <c r="LK514" s="108"/>
      <c r="LL514" s="108"/>
      <c r="LM514" s="108"/>
      <c r="LN514" s="108"/>
      <c r="LO514" s="108"/>
      <c r="LP514" s="108"/>
      <c r="LQ514" s="108"/>
      <c r="LR514" s="108"/>
      <c r="LS514" s="108"/>
      <c r="LT514" s="108"/>
      <c r="LU514" s="108"/>
      <c r="LV514" s="108"/>
      <c r="LW514" s="108"/>
      <c r="LX514" s="108"/>
      <c r="LY514" s="108"/>
      <c r="LZ514" s="108"/>
      <c r="MA514" s="108"/>
      <c r="MB514" s="108"/>
      <c r="MC514" s="108"/>
      <c r="MD514" s="108"/>
      <c r="ME514" s="108"/>
      <c r="MF514" s="108"/>
      <c r="MG514" s="108"/>
      <c r="MH514" s="108"/>
      <c r="MI514" s="108"/>
      <c r="MJ514" s="108"/>
      <c r="MK514" s="108"/>
      <c r="ML514" s="108"/>
      <c r="MM514" s="108"/>
      <c r="MN514" s="108"/>
      <c r="MO514" s="108"/>
      <c r="MP514" s="108"/>
      <c r="MQ514" s="108"/>
      <c r="MR514" s="108"/>
      <c r="MS514" s="108"/>
      <c r="MT514" s="108"/>
      <c r="MU514" s="108"/>
      <c r="MV514" s="108"/>
      <c r="MW514" s="108"/>
      <c r="MX514" s="108"/>
      <c r="MY514" s="108"/>
      <c r="MZ514" s="108"/>
      <c r="NA514" s="108"/>
      <c r="NB514" s="108"/>
      <c r="NC514" s="108"/>
      <c r="ND514" s="108"/>
      <c r="NE514" s="108"/>
      <c r="NF514" s="108"/>
      <c r="NG514" s="108"/>
      <c r="NH514" s="108"/>
      <c r="NI514" s="108"/>
      <c r="NJ514" s="108"/>
      <c r="NK514" s="108"/>
      <c r="NL514" s="108"/>
      <c r="NM514" s="108"/>
      <c r="NN514" s="108"/>
      <c r="NO514" s="108"/>
      <c r="NP514" s="108"/>
      <c r="NQ514" s="108"/>
      <c r="NR514" s="108"/>
      <c r="NS514" s="108"/>
      <c r="NT514" s="108"/>
      <c r="NU514" s="108"/>
    </row>
    <row r="515" spans="1:385" s="176" customFormat="1" ht="15.65" hidden="1" customHeight="1">
      <c r="A515" s="372"/>
      <c r="B515" s="206"/>
      <c r="C515" s="201" t="s">
        <v>247</v>
      </c>
      <c r="D515" s="289"/>
      <c r="E515" s="207"/>
      <c r="F515" s="207"/>
      <c r="G515" s="199"/>
      <c r="H515" s="208"/>
      <c r="I515" s="201"/>
      <c r="J515" s="201"/>
      <c r="K515" s="209"/>
      <c r="L515" s="209"/>
      <c r="M515" s="203"/>
      <c r="N515" s="203">
        <f>N516</f>
        <v>0</v>
      </c>
      <c r="O515" s="203">
        <f t="shared" si="85"/>
        <v>0</v>
      </c>
      <c r="P515" s="203">
        <f t="shared" si="78"/>
        <v>0</v>
      </c>
      <c r="Q515" s="203"/>
      <c r="R515" s="203"/>
      <c r="S515" s="204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08"/>
      <c r="AD515" s="108"/>
      <c r="AE515" s="108"/>
      <c r="AF515" s="108"/>
      <c r="AG515" s="108"/>
      <c r="AH515" s="108"/>
      <c r="AI515" s="108"/>
      <c r="AJ515" s="108"/>
      <c r="AK515" s="108"/>
      <c r="AL515" s="108"/>
      <c r="AM515" s="108"/>
      <c r="AN515" s="108"/>
      <c r="AO515" s="108"/>
      <c r="AP515" s="108"/>
      <c r="AQ515" s="108"/>
      <c r="AR515" s="108"/>
      <c r="AS515" s="108"/>
      <c r="AT515" s="108"/>
      <c r="AU515" s="108"/>
      <c r="AV515" s="108"/>
      <c r="AW515" s="108"/>
      <c r="AX515" s="108"/>
      <c r="AY515" s="108"/>
      <c r="AZ515" s="108"/>
      <c r="BA515" s="108"/>
      <c r="BB515" s="108"/>
      <c r="BC515" s="108"/>
      <c r="BD515" s="108"/>
      <c r="BE515" s="108"/>
      <c r="BF515" s="108"/>
      <c r="BG515" s="108"/>
      <c r="BH515" s="108"/>
      <c r="BI515" s="108"/>
      <c r="BJ515" s="108"/>
      <c r="BK515" s="108"/>
      <c r="BL515" s="108"/>
      <c r="BM515" s="108"/>
      <c r="BN515" s="108"/>
      <c r="BO515" s="108"/>
      <c r="BP515" s="108"/>
      <c r="BQ515" s="108"/>
      <c r="BR515" s="108"/>
      <c r="BS515" s="108"/>
      <c r="BT515" s="108"/>
      <c r="BU515" s="108"/>
      <c r="BV515" s="108"/>
      <c r="BW515" s="108"/>
      <c r="BX515" s="108"/>
      <c r="BY515" s="108"/>
      <c r="BZ515" s="108"/>
      <c r="CA515" s="108"/>
      <c r="CB515" s="108"/>
      <c r="CC515" s="108"/>
      <c r="CD515" s="108"/>
      <c r="CE515" s="108"/>
      <c r="CF515" s="108"/>
      <c r="CG515" s="108"/>
      <c r="CH515" s="108"/>
      <c r="CI515" s="108"/>
      <c r="CJ515" s="108"/>
      <c r="CK515" s="108"/>
      <c r="CL515" s="108"/>
      <c r="CM515" s="108"/>
      <c r="CN515" s="108"/>
      <c r="CO515" s="108"/>
      <c r="CP515" s="108"/>
      <c r="CQ515" s="108"/>
      <c r="CR515" s="108"/>
      <c r="CS515" s="108"/>
      <c r="CT515" s="108"/>
      <c r="CU515" s="108"/>
      <c r="CV515" s="108"/>
      <c r="CW515" s="108"/>
      <c r="CX515" s="108"/>
      <c r="CY515" s="108"/>
      <c r="CZ515" s="108"/>
      <c r="DA515" s="108"/>
      <c r="DB515" s="108"/>
      <c r="DC515" s="108"/>
      <c r="DD515" s="108"/>
      <c r="DE515" s="108"/>
      <c r="DF515" s="108"/>
      <c r="DG515" s="108"/>
      <c r="DH515" s="108"/>
      <c r="DI515" s="108"/>
      <c r="DJ515" s="108"/>
      <c r="DK515" s="108"/>
      <c r="DL515" s="108"/>
      <c r="DM515" s="108"/>
      <c r="DN515" s="108"/>
      <c r="DO515" s="108"/>
      <c r="DP515" s="108"/>
      <c r="DQ515" s="108"/>
      <c r="DR515" s="108"/>
      <c r="DS515" s="108"/>
      <c r="DT515" s="108"/>
      <c r="DU515" s="108"/>
      <c r="DV515" s="108"/>
      <c r="DW515" s="108"/>
      <c r="DX515" s="108"/>
      <c r="DY515" s="108"/>
      <c r="DZ515" s="108"/>
      <c r="EA515" s="108"/>
      <c r="EB515" s="108"/>
      <c r="EC515" s="108"/>
      <c r="ED515" s="108"/>
      <c r="EE515" s="108"/>
      <c r="EF515" s="108"/>
      <c r="EG515" s="108"/>
      <c r="EH515" s="108"/>
      <c r="EI515" s="108"/>
      <c r="EJ515" s="108"/>
      <c r="EK515" s="108"/>
      <c r="EL515" s="108"/>
      <c r="EM515" s="108"/>
      <c r="EN515" s="108"/>
      <c r="EO515" s="108"/>
      <c r="EP515" s="108"/>
      <c r="EQ515" s="108"/>
      <c r="ER515" s="108"/>
      <c r="ES515" s="108"/>
      <c r="ET515" s="108"/>
      <c r="EU515" s="108"/>
      <c r="EV515" s="108"/>
      <c r="EW515" s="108"/>
      <c r="EX515" s="108"/>
      <c r="EY515" s="108"/>
      <c r="EZ515" s="108"/>
      <c r="FA515" s="108"/>
      <c r="FB515" s="108"/>
      <c r="FC515" s="108"/>
      <c r="FD515" s="108"/>
      <c r="FE515" s="108"/>
      <c r="FF515" s="108"/>
      <c r="FG515" s="108"/>
      <c r="FH515" s="108"/>
      <c r="FI515" s="108"/>
      <c r="FJ515" s="108"/>
      <c r="FK515" s="108"/>
      <c r="FL515" s="108"/>
      <c r="FM515" s="108"/>
      <c r="FN515" s="108"/>
      <c r="FO515" s="108"/>
      <c r="FP515" s="108"/>
      <c r="FQ515" s="108"/>
      <c r="FR515" s="108"/>
      <c r="FS515" s="108"/>
      <c r="FT515" s="108"/>
      <c r="FU515" s="108"/>
      <c r="FV515" s="108"/>
      <c r="FW515" s="108"/>
      <c r="FX515" s="108"/>
      <c r="FY515" s="108"/>
      <c r="FZ515" s="108"/>
      <c r="GA515" s="108"/>
      <c r="GB515" s="108"/>
      <c r="GC515" s="108"/>
      <c r="GD515" s="108"/>
      <c r="GE515" s="108"/>
      <c r="GF515" s="108"/>
      <c r="GG515" s="108"/>
      <c r="GH515" s="108"/>
      <c r="GI515" s="108"/>
      <c r="GJ515" s="108"/>
      <c r="GK515" s="108"/>
      <c r="GL515" s="108"/>
      <c r="GM515" s="108"/>
      <c r="GN515" s="108"/>
      <c r="GO515" s="108"/>
      <c r="GP515" s="108"/>
      <c r="GQ515" s="108"/>
      <c r="GR515" s="108"/>
      <c r="GS515" s="108"/>
      <c r="GT515" s="108"/>
      <c r="GU515" s="108"/>
      <c r="GV515" s="108"/>
      <c r="GW515" s="108"/>
      <c r="GX515" s="108"/>
      <c r="GY515" s="108"/>
      <c r="GZ515" s="108"/>
      <c r="HA515" s="108"/>
      <c r="HB515" s="108"/>
      <c r="HC515" s="108"/>
      <c r="HD515" s="108"/>
      <c r="HE515" s="108"/>
      <c r="HF515" s="108"/>
      <c r="HG515" s="108"/>
      <c r="HH515" s="108"/>
      <c r="HI515" s="108"/>
      <c r="HJ515" s="108"/>
      <c r="HK515" s="108"/>
      <c r="HL515" s="108"/>
      <c r="HM515" s="108"/>
      <c r="HN515" s="108"/>
      <c r="HO515" s="108"/>
      <c r="HP515" s="108"/>
      <c r="HQ515" s="108"/>
      <c r="HR515" s="108"/>
      <c r="HS515" s="108"/>
      <c r="HT515" s="108"/>
      <c r="HU515" s="108"/>
      <c r="HV515" s="108"/>
      <c r="HW515" s="108"/>
      <c r="HX515" s="108"/>
      <c r="HY515" s="108"/>
      <c r="HZ515" s="108"/>
      <c r="IA515" s="108"/>
      <c r="IB515" s="108"/>
      <c r="IC515" s="108"/>
      <c r="ID515" s="108"/>
      <c r="IE515" s="108"/>
      <c r="IF515" s="108"/>
      <c r="IG515" s="108"/>
      <c r="IH515" s="108"/>
      <c r="II515" s="108"/>
      <c r="IJ515" s="108"/>
      <c r="IK515" s="108"/>
      <c r="IL515" s="108"/>
      <c r="IM515" s="108"/>
      <c r="IN515" s="108"/>
      <c r="IO515" s="108"/>
      <c r="IP515" s="108"/>
      <c r="IQ515" s="108"/>
      <c r="IR515" s="108"/>
      <c r="IS515" s="108"/>
      <c r="IT515" s="108"/>
      <c r="IU515" s="108"/>
      <c r="IV515" s="108"/>
      <c r="IW515" s="108"/>
      <c r="IX515" s="108"/>
      <c r="IY515" s="108"/>
      <c r="IZ515" s="108"/>
      <c r="JA515" s="108"/>
      <c r="JB515" s="108"/>
      <c r="JC515" s="108"/>
      <c r="JD515" s="108"/>
      <c r="JE515" s="108"/>
      <c r="JF515" s="108"/>
      <c r="JG515" s="108"/>
      <c r="JH515" s="108"/>
      <c r="JI515" s="108"/>
      <c r="JJ515" s="108"/>
      <c r="JK515" s="108"/>
      <c r="JL515" s="108"/>
      <c r="JM515" s="108"/>
      <c r="JN515" s="108"/>
      <c r="JO515" s="108"/>
      <c r="JP515" s="108"/>
      <c r="JQ515" s="108"/>
      <c r="JR515" s="108"/>
      <c r="JS515" s="108"/>
      <c r="JT515" s="108"/>
      <c r="JU515" s="108"/>
      <c r="JV515" s="108"/>
      <c r="JW515" s="108"/>
      <c r="JX515" s="108"/>
      <c r="JY515" s="108"/>
      <c r="JZ515" s="108"/>
      <c r="KA515" s="108"/>
      <c r="KB515" s="108"/>
      <c r="KC515" s="108"/>
      <c r="KD515" s="108"/>
      <c r="KE515" s="108"/>
      <c r="KF515" s="108"/>
      <c r="KG515" s="108"/>
      <c r="KH515" s="108"/>
      <c r="KI515" s="108"/>
      <c r="KJ515" s="108"/>
      <c r="KK515" s="108"/>
      <c r="KL515" s="108"/>
      <c r="KM515" s="108"/>
      <c r="KN515" s="108"/>
      <c r="KO515" s="108"/>
      <c r="KP515" s="108"/>
      <c r="KQ515" s="108"/>
      <c r="KR515" s="108"/>
      <c r="KS515" s="108"/>
      <c r="KT515" s="108"/>
      <c r="KU515" s="108"/>
      <c r="KV515" s="108"/>
      <c r="KW515" s="108"/>
      <c r="KX515" s="108"/>
      <c r="KY515" s="108"/>
      <c r="KZ515" s="108"/>
      <c r="LA515" s="108"/>
      <c r="LB515" s="108"/>
      <c r="LC515" s="108"/>
      <c r="LD515" s="108"/>
      <c r="LE515" s="108"/>
      <c r="LF515" s="108"/>
      <c r="LG515" s="108"/>
      <c r="LH515" s="108"/>
      <c r="LI515" s="108"/>
      <c r="LJ515" s="108"/>
      <c r="LK515" s="108"/>
      <c r="LL515" s="108"/>
      <c r="LM515" s="108"/>
      <c r="LN515" s="108"/>
      <c r="LO515" s="108"/>
      <c r="LP515" s="108"/>
      <c r="LQ515" s="108"/>
      <c r="LR515" s="108"/>
      <c r="LS515" s="108"/>
      <c r="LT515" s="108"/>
      <c r="LU515" s="108"/>
      <c r="LV515" s="108"/>
      <c r="LW515" s="108"/>
      <c r="LX515" s="108"/>
      <c r="LY515" s="108"/>
      <c r="LZ515" s="108"/>
      <c r="MA515" s="108"/>
      <c r="MB515" s="108"/>
      <c r="MC515" s="108"/>
      <c r="MD515" s="108"/>
      <c r="ME515" s="108"/>
      <c r="MF515" s="108"/>
      <c r="MG515" s="108"/>
      <c r="MH515" s="108"/>
      <c r="MI515" s="108"/>
      <c r="MJ515" s="108"/>
      <c r="MK515" s="108"/>
      <c r="ML515" s="108"/>
      <c r="MM515" s="108"/>
      <c r="MN515" s="108"/>
      <c r="MO515" s="108"/>
      <c r="MP515" s="108"/>
      <c r="MQ515" s="108"/>
      <c r="MR515" s="108"/>
      <c r="MS515" s="108"/>
      <c r="MT515" s="108"/>
      <c r="MU515" s="108"/>
      <c r="MV515" s="108"/>
      <c r="MW515" s="108"/>
      <c r="MX515" s="108"/>
      <c r="MY515" s="108"/>
      <c r="MZ515" s="108"/>
      <c r="NA515" s="108"/>
      <c r="NB515" s="108"/>
      <c r="NC515" s="108"/>
      <c r="ND515" s="108"/>
      <c r="NE515" s="108"/>
      <c r="NF515" s="108"/>
      <c r="NG515" s="108"/>
      <c r="NH515" s="108"/>
      <c r="NI515" s="108"/>
      <c r="NJ515" s="108"/>
      <c r="NK515" s="108"/>
      <c r="NL515" s="108"/>
      <c r="NM515" s="108"/>
      <c r="NN515" s="108"/>
      <c r="NO515" s="108"/>
      <c r="NP515" s="108"/>
      <c r="NQ515" s="108"/>
      <c r="NR515" s="108"/>
      <c r="NS515" s="108"/>
      <c r="NT515" s="108"/>
      <c r="NU515" s="108"/>
    </row>
    <row r="516" spans="1:385" s="176" customFormat="1" ht="21.75" hidden="1" customHeight="1">
      <c r="A516" s="372"/>
      <c r="B516" s="184">
        <v>41</v>
      </c>
      <c r="C516" s="185" t="s">
        <v>247</v>
      </c>
      <c r="D516" s="193" t="s">
        <v>799</v>
      </c>
      <c r="E516" s="186" t="s">
        <v>249</v>
      </c>
      <c r="F516" s="186" t="s">
        <v>248</v>
      </c>
      <c r="G516" s="182"/>
      <c r="H516" s="171"/>
      <c r="I516" s="187"/>
      <c r="J516" s="187"/>
      <c r="K516" s="186" t="s">
        <v>78</v>
      </c>
      <c r="L516" s="186">
        <v>1</v>
      </c>
      <c r="M516" s="174"/>
      <c r="N516" s="174">
        <f>L516*M516</f>
        <v>0</v>
      </c>
      <c r="O516" s="174">
        <f t="shared" si="85"/>
        <v>0</v>
      </c>
      <c r="P516" s="174">
        <f t="shared" si="78"/>
        <v>0</v>
      </c>
      <c r="Q516" s="174"/>
      <c r="R516" s="174"/>
      <c r="S516" s="180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08"/>
      <c r="AD516" s="108"/>
      <c r="AE516" s="108"/>
      <c r="AF516" s="108"/>
      <c r="AG516" s="108"/>
      <c r="AH516" s="108"/>
      <c r="AI516" s="108"/>
      <c r="AJ516" s="108"/>
      <c r="AK516" s="108"/>
      <c r="AL516" s="108"/>
      <c r="AM516" s="108"/>
      <c r="AN516" s="108"/>
      <c r="AO516" s="108"/>
      <c r="AP516" s="108"/>
      <c r="AQ516" s="108"/>
      <c r="AR516" s="108"/>
      <c r="AS516" s="108"/>
      <c r="AT516" s="108"/>
      <c r="AU516" s="108"/>
      <c r="AV516" s="108"/>
      <c r="AW516" s="108"/>
      <c r="AX516" s="108"/>
      <c r="AY516" s="108"/>
      <c r="AZ516" s="108"/>
      <c r="BA516" s="108"/>
      <c r="BB516" s="108"/>
      <c r="BC516" s="108"/>
      <c r="BD516" s="108"/>
      <c r="BE516" s="108"/>
      <c r="BF516" s="108"/>
      <c r="BG516" s="108"/>
      <c r="BH516" s="108"/>
      <c r="BI516" s="108"/>
      <c r="BJ516" s="108"/>
      <c r="BK516" s="108"/>
      <c r="BL516" s="108"/>
      <c r="BM516" s="108"/>
      <c r="BN516" s="108"/>
      <c r="BO516" s="108"/>
      <c r="BP516" s="108"/>
      <c r="BQ516" s="108"/>
      <c r="BR516" s="108"/>
      <c r="BS516" s="108"/>
      <c r="BT516" s="108"/>
      <c r="BU516" s="108"/>
      <c r="BV516" s="108"/>
      <c r="BW516" s="108"/>
      <c r="BX516" s="108"/>
      <c r="BY516" s="108"/>
      <c r="BZ516" s="108"/>
      <c r="CA516" s="108"/>
      <c r="CB516" s="108"/>
      <c r="CC516" s="108"/>
      <c r="CD516" s="108"/>
      <c r="CE516" s="108"/>
      <c r="CF516" s="108"/>
      <c r="CG516" s="108"/>
      <c r="CH516" s="108"/>
      <c r="CI516" s="108"/>
      <c r="CJ516" s="108"/>
      <c r="CK516" s="108"/>
      <c r="CL516" s="108"/>
      <c r="CM516" s="108"/>
      <c r="CN516" s="108"/>
      <c r="CO516" s="108"/>
      <c r="CP516" s="108"/>
      <c r="CQ516" s="108"/>
      <c r="CR516" s="108"/>
      <c r="CS516" s="108"/>
      <c r="CT516" s="108"/>
      <c r="CU516" s="108"/>
      <c r="CV516" s="108"/>
      <c r="CW516" s="108"/>
      <c r="CX516" s="108"/>
      <c r="CY516" s="108"/>
      <c r="CZ516" s="108"/>
      <c r="DA516" s="108"/>
      <c r="DB516" s="108"/>
      <c r="DC516" s="108"/>
      <c r="DD516" s="108"/>
      <c r="DE516" s="108"/>
      <c r="DF516" s="108"/>
      <c r="DG516" s="108"/>
      <c r="DH516" s="108"/>
      <c r="DI516" s="108"/>
      <c r="DJ516" s="108"/>
      <c r="DK516" s="108"/>
      <c r="DL516" s="108"/>
      <c r="DM516" s="108"/>
      <c r="DN516" s="108"/>
      <c r="DO516" s="108"/>
      <c r="DP516" s="108"/>
      <c r="DQ516" s="108"/>
      <c r="DR516" s="108"/>
      <c r="DS516" s="108"/>
      <c r="DT516" s="108"/>
      <c r="DU516" s="108"/>
      <c r="DV516" s="108"/>
      <c r="DW516" s="108"/>
      <c r="DX516" s="108"/>
      <c r="DY516" s="108"/>
      <c r="DZ516" s="108"/>
      <c r="EA516" s="108"/>
      <c r="EB516" s="108"/>
      <c r="EC516" s="108"/>
      <c r="ED516" s="108"/>
      <c r="EE516" s="108"/>
      <c r="EF516" s="108"/>
      <c r="EG516" s="108"/>
      <c r="EH516" s="108"/>
      <c r="EI516" s="108"/>
      <c r="EJ516" s="108"/>
      <c r="EK516" s="108"/>
      <c r="EL516" s="108"/>
      <c r="EM516" s="108"/>
      <c r="EN516" s="108"/>
      <c r="EO516" s="108"/>
      <c r="EP516" s="108"/>
      <c r="EQ516" s="108"/>
      <c r="ER516" s="108"/>
      <c r="ES516" s="108"/>
      <c r="ET516" s="108"/>
      <c r="EU516" s="108"/>
      <c r="EV516" s="108"/>
      <c r="EW516" s="108"/>
      <c r="EX516" s="108"/>
      <c r="EY516" s="108"/>
      <c r="EZ516" s="108"/>
      <c r="FA516" s="108"/>
      <c r="FB516" s="108"/>
      <c r="FC516" s="108"/>
      <c r="FD516" s="108"/>
      <c r="FE516" s="108"/>
      <c r="FF516" s="108"/>
      <c r="FG516" s="108"/>
      <c r="FH516" s="108"/>
      <c r="FI516" s="108"/>
      <c r="FJ516" s="108"/>
      <c r="FK516" s="108"/>
      <c r="FL516" s="108"/>
      <c r="FM516" s="108"/>
      <c r="FN516" s="108"/>
      <c r="FO516" s="108"/>
      <c r="FP516" s="108"/>
      <c r="FQ516" s="108"/>
      <c r="FR516" s="108"/>
      <c r="FS516" s="108"/>
      <c r="FT516" s="108"/>
      <c r="FU516" s="108"/>
      <c r="FV516" s="108"/>
      <c r="FW516" s="108"/>
      <c r="FX516" s="108"/>
      <c r="FY516" s="108"/>
      <c r="FZ516" s="108"/>
      <c r="GA516" s="108"/>
      <c r="GB516" s="108"/>
      <c r="GC516" s="108"/>
      <c r="GD516" s="108"/>
      <c r="GE516" s="108"/>
      <c r="GF516" s="108"/>
      <c r="GG516" s="108"/>
      <c r="GH516" s="108"/>
      <c r="GI516" s="108"/>
      <c r="GJ516" s="108"/>
      <c r="GK516" s="108"/>
      <c r="GL516" s="108"/>
      <c r="GM516" s="108"/>
      <c r="GN516" s="108"/>
      <c r="GO516" s="108"/>
      <c r="GP516" s="108"/>
      <c r="GQ516" s="108"/>
      <c r="GR516" s="108"/>
      <c r="GS516" s="108"/>
      <c r="GT516" s="108"/>
      <c r="GU516" s="108"/>
      <c r="GV516" s="108"/>
      <c r="GW516" s="108"/>
      <c r="GX516" s="108"/>
      <c r="GY516" s="108"/>
      <c r="GZ516" s="108"/>
      <c r="HA516" s="108"/>
      <c r="HB516" s="108"/>
      <c r="HC516" s="108"/>
      <c r="HD516" s="108"/>
      <c r="HE516" s="108"/>
      <c r="HF516" s="108"/>
      <c r="HG516" s="108"/>
      <c r="HH516" s="108"/>
      <c r="HI516" s="108"/>
      <c r="HJ516" s="108"/>
      <c r="HK516" s="108"/>
      <c r="HL516" s="108"/>
      <c r="HM516" s="108"/>
      <c r="HN516" s="108"/>
      <c r="HO516" s="108"/>
      <c r="HP516" s="108"/>
      <c r="HQ516" s="108"/>
      <c r="HR516" s="108"/>
      <c r="HS516" s="108"/>
      <c r="HT516" s="108"/>
      <c r="HU516" s="108"/>
      <c r="HV516" s="108"/>
      <c r="HW516" s="108"/>
      <c r="HX516" s="108"/>
      <c r="HY516" s="108"/>
      <c r="HZ516" s="108"/>
      <c r="IA516" s="108"/>
      <c r="IB516" s="108"/>
      <c r="IC516" s="108"/>
      <c r="ID516" s="108"/>
      <c r="IE516" s="108"/>
      <c r="IF516" s="108"/>
      <c r="IG516" s="108"/>
      <c r="IH516" s="108"/>
      <c r="II516" s="108"/>
      <c r="IJ516" s="108"/>
      <c r="IK516" s="108"/>
      <c r="IL516" s="108"/>
      <c r="IM516" s="108"/>
      <c r="IN516" s="108"/>
      <c r="IO516" s="108"/>
      <c r="IP516" s="108"/>
      <c r="IQ516" s="108"/>
      <c r="IR516" s="108"/>
      <c r="IS516" s="108"/>
      <c r="IT516" s="108"/>
      <c r="IU516" s="108"/>
      <c r="IV516" s="108"/>
      <c r="IW516" s="108"/>
      <c r="IX516" s="108"/>
      <c r="IY516" s="108"/>
      <c r="IZ516" s="108"/>
      <c r="JA516" s="108"/>
      <c r="JB516" s="108"/>
      <c r="JC516" s="108"/>
      <c r="JD516" s="108"/>
      <c r="JE516" s="108"/>
      <c r="JF516" s="108"/>
      <c r="JG516" s="108"/>
      <c r="JH516" s="108"/>
      <c r="JI516" s="108"/>
      <c r="JJ516" s="108"/>
      <c r="JK516" s="108"/>
      <c r="JL516" s="108"/>
      <c r="JM516" s="108"/>
      <c r="JN516" s="108"/>
      <c r="JO516" s="108"/>
      <c r="JP516" s="108"/>
      <c r="JQ516" s="108"/>
      <c r="JR516" s="108"/>
      <c r="JS516" s="108"/>
      <c r="JT516" s="108"/>
      <c r="JU516" s="108"/>
      <c r="JV516" s="108"/>
      <c r="JW516" s="108"/>
      <c r="JX516" s="108"/>
      <c r="JY516" s="108"/>
      <c r="JZ516" s="108"/>
      <c r="KA516" s="108"/>
      <c r="KB516" s="108"/>
      <c r="KC516" s="108"/>
      <c r="KD516" s="108"/>
      <c r="KE516" s="108"/>
      <c r="KF516" s="108"/>
      <c r="KG516" s="108"/>
      <c r="KH516" s="108"/>
      <c r="KI516" s="108"/>
      <c r="KJ516" s="108"/>
      <c r="KK516" s="108"/>
      <c r="KL516" s="108"/>
      <c r="KM516" s="108"/>
      <c r="KN516" s="108"/>
      <c r="KO516" s="108"/>
      <c r="KP516" s="108"/>
      <c r="KQ516" s="108"/>
      <c r="KR516" s="108"/>
      <c r="KS516" s="108"/>
      <c r="KT516" s="108"/>
      <c r="KU516" s="108"/>
      <c r="KV516" s="108"/>
      <c r="KW516" s="108"/>
      <c r="KX516" s="108"/>
      <c r="KY516" s="108"/>
      <c r="KZ516" s="108"/>
      <c r="LA516" s="108"/>
      <c r="LB516" s="108"/>
      <c r="LC516" s="108"/>
      <c r="LD516" s="108"/>
      <c r="LE516" s="108"/>
      <c r="LF516" s="108"/>
      <c r="LG516" s="108"/>
      <c r="LH516" s="108"/>
      <c r="LI516" s="108"/>
      <c r="LJ516" s="108"/>
      <c r="LK516" s="108"/>
      <c r="LL516" s="108"/>
      <c r="LM516" s="108"/>
      <c r="LN516" s="108"/>
      <c r="LO516" s="108"/>
      <c r="LP516" s="108"/>
      <c r="LQ516" s="108"/>
      <c r="LR516" s="108"/>
      <c r="LS516" s="108"/>
      <c r="LT516" s="108"/>
      <c r="LU516" s="108"/>
      <c r="LV516" s="108"/>
      <c r="LW516" s="108"/>
      <c r="LX516" s="108"/>
      <c r="LY516" s="108"/>
      <c r="LZ516" s="108"/>
      <c r="MA516" s="108"/>
      <c r="MB516" s="108"/>
      <c r="MC516" s="108"/>
      <c r="MD516" s="108"/>
      <c r="ME516" s="108"/>
      <c r="MF516" s="108"/>
      <c r="MG516" s="108"/>
      <c r="MH516" s="108"/>
      <c r="MI516" s="108"/>
      <c r="MJ516" s="108"/>
      <c r="MK516" s="108"/>
      <c r="ML516" s="108"/>
      <c r="MM516" s="108"/>
      <c r="MN516" s="108"/>
      <c r="MO516" s="108"/>
      <c r="MP516" s="108"/>
      <c r="MQ516" s="108"/>
      <c r="MR516" s="108"/>
      <c r="MS516" s="108"/>
      <c r="MT516" s="108"/>
      <c r="MU516" s="108"/>
      <c r="MV516" s="108"/>
      <c r="MW516" s="108"/>
      <c r="MX516" s="108"/>
      <c r="MY516" s="108"/>
      <c r="MZ516" s="108"/>
      <c r="NA516" s="108"/>
      <c r="NB516" s="108"/>
      <c r="NC516" s="108"/>
      <c r="ND516" s="108"/>
      <c r="NE516" s="108"/>
      <c r="NF516" s="108"/>
      <c r="NG516" s="108"/>
      <c r="NH516" s="108"/>
      <c r="NI516" s="108"/>
      <c r="NJ516" s="108"/>
      <c r="NK516" s="108"/>
      <c r="NL516" s="108"/>
      <c r="NM516" s="108"/>
      <c r="NN516" s="108"/>
      <c r="NO516" s="108"/>
      <c r="NP516" s="108"/>
      <c r="NQ516" s="108"/>
      <c r="NR516" s="108"/>
      <c r="NS516" s="108"/>
      <c r="NT516" s="108"/>
      <c r="NU516" s="108"/>
    </row>
    <row r="517" spans="1:385" s="176" customFormat="1" ht="36" hidden="1" customHeight="1">
      <c r="A517" s="367" t="s">
        <v>810</v>
      </c>
      <c r="B517" s="367"/>
      <c r="C517" s="367"/>
      <c r="D517" s="361"/>
      <c r="E517" s="367"/>
      <c r="F517" s="367"/>
      <c r="G517" s="367"/>
      <c r="H517" s="367"/>
      <c r="I517" s="367"/>
      <c r="J517" s="368"/>
      <c r="K517" s="367"/>
      <c r="L517" s="367"/>
      <c r="M517" s="367"/>
      <c r="N517" s="179"/>
      <c r="O517" s="179"/>
      <c r="P517" s="179"/>
      <c r="Q517" s="179"/>
      <c r="R517" s="179"/>
      <c r="S517" s="125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08"/>
      <c r="AD517" s="108"/>
      <c r="AE517" s="108"/>
      <c r="AF517" s="108"/>
      <c r="AG517" s="108"/>
      <c r="AH517" s="108"/>
      <c r="AI517" s="108"/>
      <c r="AJ517" s="108"/>
      <c r="AK517" s="108"/>
      <c r="AL517" s="108"/>
      <c r="AM517" s="108"/>
      <c r="AN517" s="108"/>
      <c r="AO517" s="108"/>
      <c r="AP517" s="108"/>
      <c r="AQ517" s="108"/>
      <c r="AR517" s="108"/>
      <c r="AS517" s="108"/>
      <c r="AT517" s="108"/>
      <c r="AU517" s="108"/>
      <c r="AV517" s="108"/>
      <c r="AW517" s="108"/>
      <c r="AX517" s="108"/>
      <c r="AY517" s="108"/>
      <c r="AZ517" s="108"/>
      <c r="BA517" s="108"/>
      <c r="BB517" s="108"/>
      <c r="BC517" s="108"/>
      <c r="BD517" s="108"/>
      <c r="BE517" s="108"/>
      <c r="BF517" s="108"/>
      <c r="BG517" s="108"/>
      <c r="BH517" s="108"/>
      <c r="BI517" s="108"/>
      <c r="BJ517" s="108"/>
      <c r="BK517" s="108"/>
      <c r="BL517" s="108"/>
      <c r="BM517" s="108"/>
      <c r="BN517" s="108"/>
      <c r="BO517" s="108"/>
      <c r="BP517" s="108"/>
      <c r="BQ517" s="108"/>
      <c r="BR517" s="108"/>
      <c r="BS517" s="108"/>
      <c r="BT517" s="108"/>
      <c r="BU517" s="108"/>
      <c r="BV517" s="108"/>
      <c r="BW517" s="108"/>
      <c r="BX517" s="108"/>
      <c r="BY517" s="108"/>
      <c r="BZ517" s="108"/>
      <c r="CA517" s="108"/>
      <c r="CB517" s="108"/>
      <c r="CC517" s="108"/>
      <c r="CD517" s="108"/>
      <c r="CE517" s="108"/>
      <c r="CF517" s="108"/>
      <c r="CG517" s="108"/>
      <c r="CH517" s="108"/>
      <c r="CI517" s="108"/>
      <c r="CJ517" s="108"/>
      <c r="CK517" s="108"/>
      <c r="CL517" s="108"/>
      <c r="CM517" s="108"/>
      <c r="CN517" s="108"/>
      <c r="CO517" s="108"/>
      <c r="CP517" s="108"/>
      <c r="CQ517" s="108"/>
      <c r="CR517" s="108"/>
      <c r="CS517" s="108"/>
      <c r="CT517" s="108"/>
      <c r="CU517" s="108"/>
      <c r="CV517" s="108"/>
      <c r="CW517" s="108"/>
      <c r="CX517" s="108"/>
      <c r="CY517" s="108"/>
      <c r="CZ517" s="108"/>
      <c r="DA517" s="108"/>
      <c r="DB517" s="108"/>
      <c r="DC517" s="108"/>
      <c r="DD517" s="108"/>
      <c r="DE517" s="108"/>
      <c r="DF517" s="108"/>
      <c r="DG517" s="108"/>
      <c r="DH517" s="108"/>
      <c r="DI517" s="108"/>
      <c r="DJ517" s="108"/>
      <c r="DK517" s="108"/>
      <c r="DL517" s="108"/>
      <c r="DM517" s="108"/>
      <c r="DN517" s="108"/>
      <c r="DO517" s="108"/>
      <c r="DP517" s="108"/>
      <c r="DQ517" s="108"/>
      <c r="DR517" s="108"/>
      <c r="DS517" s="108"/>
      <c r="DT517" s="108"/>
      <c r="DU517" s="108"/>
      <c r="DV517" s="108"/>
      <c r="DW517" s="108"/>
      <c r="DX517" s="108"/>
      <c r="DY517" s="108"/>
      <c r="DZ517" s="108"/>
      <c r="EA517" s="108"/>
      <c r="EB517" s="108"/>
      <c r="EC517" s="108"/>
      <c r="ED517" s="108"/>
      <c r="EE517" s="108"/>
      <c r="EF517" s="108"/>
      <c r="EG517" s="108"/>
      <c r="EH517" s="108"/>
      <c r="EI517" s="108"/>
      <c r="EJ517" s="108"/>
      <c r="EK517" s="108"/>
      <c r="EL517" s="108"/>
      <c r="EM517" s="108"/>
      <c r="EN517" s="108"/>
      <c r="EO517" s="108"/>
      <c r="EP517" s="108"/>
      <c r="EQ517" s="108"/>
      <c r="ER517" s="108"/>
      <c r="ES517" s="108"/>
      <c r="ET517" s="108"/>
      <c r="EU517" s="108"/>
      <c r="EV517" s="108"/>
      <c r="EW517" s="108"/>
      <c r="EX517" s="108"/>
      <c r="EY517" s="108"/>
      <c r="EZ517" s="108"/>
      <c r="FA517" s="108"/>
      <c r="FB517" s="108"/>
      <c r="FC517" s="108"/>
      <c r="FD517" s="108"/>
      <c r="FE517" s="108"/>
      <c r="FF517" s="108"/>
      <c r="FG517" s="108"/>
      <c r="FH517" s="108"/>
      <c r="FI517" s="108"/>
      <c r="FJ517" s="108"/>
      <c r="FK517" s="108"/>
      <c r="FL517" s="108"/>
      <c r="FM517" s="108"/>
      <c r="FN517" s="108"/>
      <c r="FO517" s="108"/>
      <c r="FP517" s="108"/>
      <c r="FQ517" s="108"/>
      <c r="FR517" s="108"/>
      <c r="FS517" s="108"/>
      <c r="FT517" s="108"/>
      <c r="FU517" s="108"/>
      <c r="FV517" s="108"/>
      <c r="FW517" s="108"/>
      <c r="FX517" s="108"/>
      <c r="FY517" s="108"/>
      <c r="FZ517" s="108"/>
      <c r="GA517" s="108"/>
      <c r="GB517" s="108"/>
      <c r="GC517" s="108"/>
      <c r="GD517" s="108"/>
      <c r="GE517" s="108"/>
      <c r="GF517" s="108"/>
      <c r="GG517" s="108"/>
      <c r="GH517" s="108"/>
      <c r="GI517" s="108"/>
      <c r="GJ517" s="108"/>
      <c r="GK517" s="108"/>
      <c r="GL517" s="108"/>
      <c r="GM517" s="108"/>
      <c r="GN517" s="108"/>
      <c r="GO517" s="108"/>
      <c r="GP517" s="108"/>
      <c r="GQ517" s="108"/>
      <c r="GR517" s="108"/>
      <c r="GS517" s="108"/>
      <c r="GT517" s="108"/>
      <c r="GU517" s="108"/>
      <c r="GV517" s="108"/>
      <c r="GW517" s="108"/>
      <c r="GX517" s="108"/>
      <c r="GY517" s="108"/>
      <c r="GZ517" s="108"/>
      <c r="HA517" s="108"/>
      <c r="HB517" s="108"/>
      <c r="HC517" s="108"/>
      <c r="HD517" s="108"/>
      <c r="HE517" s="108"/>
      <c r="HF517" s="108"/>
      <c r="HG517" s="108"/>
      <c r="HH517" s="108"/>
      <c r="HI517" s="108"/>
      <c r="HJ517" s="108"/>
      <c r="HK517" s="108"/>
      <c r="HL517" s="108"/>
      <c r="HM517" s="108"/>
      <c r="HN517" s="108"/>
      <c r="HO517" s="108"/>
      <c r="HP517" s="108"/>
      <c r="HQ517" s="108"/>
      <c r="HR517" s="108"/>
      <c r="HS517" s="108"/>
      <c r="HT517" s="108"/>
      <c r="HU517" s="108"/>
      <c r="HV517" s="108"/>
      <c r="HW517" s="108"/>
      <c r="HX517" s="108"/>
      <c r="HY517" s="108"/>
      <c r="HZ517" s="108"/>
      <c r="IA517" s="108"/>
      <c r="IB517" s="108"/>
      <c r="IC517" s="108"/>
      <c r="ID517" s="108"/>
      <c r="IE517" s="108"/>
      <c r="IF517" s="108"/>
      <c r="IG517" s="108"/>
      <c r="IH517" s="108"/>
      <c r="II517" s="108"/>
      <c r="IJ517" s="108"/>
      <c r="IK517" s="108"/>
      <c r="IL517" s="108"/>
      <c r="IM517" s="108"/>
      <c r="IN517" s="108"/>
      <c r="IO517" s="108"/>
      <c r="IP517" s="108"/>
      <c r="IQ517" s="108"/>
      <c r="IR517" s="108"/>
      <c r="IS517" s="108"/>
      <c r="IT517" s="108"/>
      <c r="IU517" s="108"/>
      <c r="IV517" s="108"/>
      <c r="IW517" s="108"/>
      <c r="IX517" s="108"/>
      <c r="IY517" s="108"/>
      <c r="IZ517" s="108"/>
      <c r="JA517" s="108"/>
      <c r="JB517" s="108"/>
      <c r="JC517" s="108"/>
      <c r="JD517" s="108"/>
      <c r="JE517" s="108"/>
      <c r="JF517" s="108"/>
      <c r="JG517" s="108"/>
      <c r="JH517" s="108"/>
      <c r="JI517" s="108"/>
      <c r="JJ517" s="108"/>
      <c r="JK517" s="108"/>
      <c r="JL517" s="108"/>
      <c r="JM517" s="108"/>
      <c r="JN517" s="108"/>
      <c r="JO517" s="108"/>
      <c r="JP517" s="108"/>
      <c r="JQ517" s="108"/>
      <c r="JR517" s="108"/>
      <c r="JS517" s="108"/>
      <c r="JT517" s="108"/>
      <c r="JU517" s="108"/>
      <c r="JV517" s="108"/>
      <c r="JW517" s="108"/>
      <c r="JX517" s="108"/>
      <c r="JY517" s="108"/>
      <c r="JZ517" s="108"/>
      <c r="KA517" s="108"/>
      <c r="KB517" s="108"/>
      <c r="KC517" s="108"/>
      <c r="KD517" s="108"/>
      <c r="KE517" s="108"/>
      <c r="KF517" s="108"/>
      <c r="KG517" s="108"/>
      <c r="KH517" s="108"/>
      <c r="KI517" s="108"/>
      <c r="KJ517" s="108"/>
      <c r="KK517" s="108"/>
      <c r="KL517" s="108"/>
      <c r="KM517" s="108"/>
      <c r="KN517" s="108"/>
      <c r="KO517" s="108"/>
      <c r="KP517" s="108"/>
      <c r="KQ517" s="108"/>
      <c r="KR517" s="108"/>
      <c r="KS517" s="108"/>
      <c r="KT517" s="108"/>
      <c r="KU517" s="108"/>
      <c r="KV517" s="108"/>
      <c r="KW517" s="108"/>
      <c r="KX517" s="108"/>
      <c r="KY517" s="108"/>
      <c r="KZ517" s="108"/>
      <c r="LA517" s="108"/>
      <c r="LB517" s="108"/>
      <c r="LC517" s="108"/>
      <c r="LD517" s="108"/>
      <c r="LE517" s="108"/>
      <c r="LF517" s="108"/>
      <c r="LG517" s="108"/>
      <c r="LH517" s="108"/>
      <c r="LI517" s="108"/>
      <c r="LJ517" s="108"/>
      <c r="LK517" s="108"/>
      <c r="LL517" s="108"/>
      <c r="LM517" s="108"/>
      <c r="LN517" s="108"/>
      <c r="LO517" s="108"/>
      <c r="LP517" s="108"/>
      <c r="LQ517" s="108"/>
      <c r="LR517" s="108"/>
      <c r="LS517" s="108"/>
      <c r="LT517" s="108"/>
      <c r="LU517" s="108"/>
      <c r="LV517" s="108"/>
      <c r="LW517" s="108"/>
      <c r="LX517" s="108"/>
      <c r="LY517" s="108"/>
      <c r="LZ517" s="108"/>
      <c r="MA517" s="108"/>
      <c r="MB517" s="108"/>
      <c r="MC517" s="108"/>
      <c r="MD517" s="108"/>
      <c r="ME517" s="108"/>
      <c r="MF517" s="108"/>
      <c r="MG517" s="108"/>
      <c r="MH517" s="108"/>
      <c r="MI517" s="108"/>
      <c r="MJ517" s="108"/>
      <c r="MK517" s="108"/>
      <c r="ML517" s="108"/>
      <c r="MM517" s="108"/>
      <c r="MN517" s="108"/>
      <c r="MO517" s="108"/>
      <c r="MP517" s="108"/>
      <c r="MQ517" s="108"/>
      <c r="MR517" s="108"/>
      <c r="MS517" s="108"/>
      <c r="MT517" s="108"/>
      <c r="MU517" s="108"/>
      <c r="MV517" s="108"/>
      <c r="MW517" s="108"/>
      <c r="MX517" s="108"/>
      <c r="MY517" s="108"/>
      <c r="MZ517" s="108"/>
      <c r="NA517" s="108"/>
      <c r="NB517" s="108"/>
      <c r="NC517" s="108"/>
      <c r="ND517" s="108"/>
      <c r="NE517" s="108"/>
      <c r="NF517" s="108"/>
      <c r="NG517" s="108"/>
      <c r="NH517" s="108"/>
      <c r="NI517" s="108"/>
      <c r="NJ517" s="108"/>
      <c r="NK517" s="108"/>
      <c r="NL517" s="108"/>
      <c r="NM517" s="108"/>
      <c r="NN517" s="108"/>
      <c r="NO517" s="108"/>
      <c r="NP517" s="108"/>
      <c r="NQ517" s="108"/>
      <c r="NR517" s="108"/>
      <c r="NS517" s="108"/>
      <c r="NT517" s="108"/>
      <c r="NU517" s="108"/>
    </row>
    <row r="518" spans="1:385" s="176" customFormat="1" ht="36" hidden="1" customHeight="1">
      <c r="A518" s="367" t="s">
        <v>811</v>
      </c>
      <c r="B518" s="367"/>
      <c r="C518" s="367"/>
      <c r="D518" s="361"/>
      <c r="E518" s="367"/>
      <c r="F518" s="367"/>
      <c r="G518" s="367"/>
      <c r="H518" s="367"/>
      <c r="I518" s="367"/>
      <c r="J518" s="368"/>
      <c r="K518" s="367"/>
      <c r="L518" s="367"/>
      <c r="M518" s="367"/>
      <c r="N518" s="179"/>
      <c r="O518" s="179"/>
      <c r="P518" s="179"/>
      <c r="Q518" s="179"/>
      <c r="R518" s="179"/>
      <c r="S518" s="125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  <c r="AD518" s="108"/>
      <c r="AE518" s="108"/>
      <c r="AF518" s="108"/>
      <c r="AG518" s="108"/>
      <c r="AH518" s="108"/>
      <c r="AI518" s="108"/>
      <c r="AJ518" s="108"/>
      <c r="AK518" s="108"/>
      <c r="AL518" s="108"/>
      <c r="AM518" s="108"/>
      <c r="AN518" s="108"/>
      <c r="AO518" s="108"/>
      <c r="AP518" s="108"/>
      <c r="AQ518" s="108"/>
      <c r="AR518" s="108"/>
      <c r="AS518" s="108"/>
      <c r="AT518" s="108"/>
      <c r="AU518" s="108"/>
      <c r="AV518" s="108"/>
      <c r="AW518" s="108"/>
      <c r="AX518" s="108"/>
      <c r="AY518" s="108"/>
      <c r="AZ518" s="108"/>
      <c r="BA518" s="108"/>
      <c r="BB518" s="108"/>
      <c r="BC518" s="108"/>
      <c r="BD518" s="108"/>
      <c r="BE518" s="108"/>
      <c r="BF518" s="108"/>
      <c r="BG518" s="108"/>
      <c r="BH518" s="108"/>
      <c r="BI518" s="108"/>
      <c r="BJ518" s="108"/>
      <c r="BK518" s="108"/>
      <c r="BL518" s="108"/>
      <c r="BM518" s="108"/>
      <c r="BN518" s="108"/>
      <c r="BO518" s="108"/>
      <c r="BP518" s="108"/>
      <c r="BQ518" s="108"/>
      <c r="BR518" s="108"/>
      <c r="BS518" s="108"/>
      <c r="BT518" s="108"/>
      <c r="BU518" s="108"/>
      <c r="BV518" s="108"/>
      <c r="BW518" s="108"/>
      <c r="BX518" s="108"/>
      <c r="BY518" s="108"/>
      <c r="BZ518" s="108"/>
      <c r="CA518" s="108"/>
      <c r="CB518" s="108"/>
      <c r="CC518" s="108"/>
      <c r="CD518" s="108"/>
      <c r="CE518" s="108"/>
      <c r="CF518" s="108"/>
      <c r="CG518" s="108"/>
      <c r="CH518" s="108"/>
      <c r="CI518" s="108"/>
      <c r="CJ518" s="108"/>
      <c r="CK518" s="108"/>
      <c r="CL518" s="108"/>
      <c r="CM518" s="108"/>
      <c r="CN518" s="108"/>
      <c r="CO518" s="108"/>
      <c r="CP518" s="108"/>
      <c r="CQ518" s="108"/>
      <c r="CR518" s="108"/>
      <c r="CS518" s="108"/>
      <c r="CT518" s="108"/>
      <c r="CU518" s="108"/>
      <c r="CV518" s="108"/>
      <c r="CW518" s="108"/>
      <c r="CX518" s="108"/>
      <c r="CY518" s="108"/>
      <c r="CZ518" s="108"/>
      <c r="DA518" s="108"/>
      <c r="DB518" s="108"/>
      <c r="DC518" s="108"/>
      <c r="DD518" s="108"/>
      <c r="DE518" s="108"/>
      <c r="DF518" s="108"/>
      <c r="DG518" s="108"/>
      <c r="DH518" s="108"/>
      <c r="DI518" s="108"/>
      <c r="DJ518" s="108"/>
      <c r="DK518" s="108"/>
      <c r="DL518" s="108"/>
      <c r="DM518" s="108"/>
      <c r="DN518" s="108"/>
      <c r="DO518" s="108"/>
      <c r="DP518" s="108"/>
      <c r="DQ518" s="108"/>
      <c r="DR518" s="108"/>
      <c r="DS518" s="108"/>
      <c r="DT518" s="108"/>
      <c r="DU518" s="108"/>
      <c r="DV518" s="108"/>
      <c r="DW518" s="108"/>
      <c r="DX518" s="108"/>
      <c r="DY518" s="108"/>
      <c r="DZ518" s="108"/>
      <c r="EA518" s="108"/>
      <c r="EB518" s="108"/>
      <c r="EC518" s="108"/>
      <c r="ED518" s="108"/>
      <c r="EE518" s="108"/>
      <c r="EF518" s="108"/>
      <c r="EG518" s="108"/>
      <c r="EH518" s="108"/>
      <c r="EI518" s="108"/>
      <c r="EJ518" s="108"/>
      <c r="EK518" s="108"/>
      <c r="EL518" s="108"/>
      <c r="EM518" s="108"/>
      <c r="EN518" s="108"/>
      <c r="EO518" s="108"/>
      <c r="EP518" s="108"/>
      <c r="EQ518" s="108"/>
      <c r="ER518" s="108"/>
      <c r="ES518" s="108"/>
      <c r="ET518" s="108"/>
      <c r="EU518" s="108"/>
      <c r="EV518" s="108"/>
      <c r="EW518" s="108"/>
      <c r="EX518" s="108"/>
      <c r="EY518" s="108"/>
      <c r="EZ518" s="108"/>
      <c r="FA518" s="108"/>
      <c r="FB518" s="108"/>
      <c r="FC518" s="108"/>
      <c r="FD518" s="108"/>
      <c r="FE518" s="108"/>
      <c r="FF518" s="108"/>
      <c r="FG518" s="108"/>
      <c r="FH518" s="108"/>
      <c r="FI518" s="108"/>
      <c r="FJ518" s="108"/>
      <c r="FK518" s="108"/>
      <c r="FL518" s="108"/>
      <c r="FM518" s="108"/>
      <c r="FN518" s="108"/>
      <c r="FO518" s="108"/>
      <c r="FP518" s="108"/>
      <c r="FQ518" s="108"/>
      <c r="FR518" s="108"/>
      <c r="FS518" s="108"/>
      <c r="FT518" s="108"/>
      <c r="FU518" s="108"/>
      <c r="FV518" s="108"/>
      <c r="FW518" s="108"/>
      <c r="FX518" s="108"/>
      <c r="FY518" s="108"/>
      <c r="FZ518" s="108"/>
      <c r="GA518" s="108"/>
      <c r="GB518" s="108"/>
      <c r="GC518" s="108"/>
      <c r="GD518" s="108"/>
      <c r="GE518" s="108"/>
      <c r="GF518" s="108"/>
      <c r="GG518" s="108"/>
      <c r="GH518" s="108"/>
      <c r="GI518" s="108"/>
      <c r="GJ518" s="108"/>
      <c r="GK518" s="108"/>
      <c r="GL518" s="108"/>
      <c r="GM518" s="108"/>
      <c r="GN518" s="108"/>
      <c r="GO518" s="108"/>
      <c r="GP518" s="108"/>
      <c r="GQ518" s="108"/>
      <c r="GR518" s="108"/>
      <c r="GS518" s="108"/>
      <c r="GT518" s="108"/>
      <c r="GU518" s="108"/>
      <c r="GV518" s="108"/>
      <c r="GW518" s="108"/>
      <c r="GX518" s="108"/>
      <c r="GY518" s="108"/>
      <c r="GZ518" s="108"/>
      <c r="HA518" s="108"/>
      <c r="HB518" s="108"/>
      <c r="HC518" s="108"/>
      <c r="HD518" s="108"/>
      <c r="HE518" s="108"/>
      <c r="HF518" s="108"/>
      <c r="HG518" s="108"/>
      <c r="HH518" s="108"/>
      <c r="HI518" s="108"/>
      <c r="HJ518" s="108"/>
      <c r="HK518" s="108"/>
      <c r="HL518" s="108"/>
      <c r="HM518" s="108"/>
      <c r="HN518" s="108"/>
      <c r="HO518" s="108"/>
      <c r="HP518" s="108"/>
      <c r="HQ518" s="108"/>
      <c r="HR518" s="108"/>
      <c r="HS518" s="108"/>
      <c r="HT518" s="108"/>
      <c r="HU518" s="108"/>
      <c r="HV518" s="108"/>
      <c r="HW518" s="108"/>
      <c r="HX518" s="108"/>
      <c r="HY518" s="108"/>
      <c r="HZ518" s="108"/>
      <c r="IA518" s="108"/>
      <c r="IB518" s="108"/>
      <c r="IC518" s="108"/>
      <c r="ID518" s="108"/>
      <c r="IE518" s="108"/>
      <c r="IF518" s="108"/>
      <c r="IG518" s="108"/>
      <c r="IH518" s="108"/>
      <c r="II518" s="108"/>
      <c r="IJ518" s="108"/>
      <c r="IK518" s="108"/>
      <c r="IL518" s="108"/>
      <c r="IM518" s="108"/>
      <c r="IN518" s="108"/>
      <c r="IO518" s="108"/>
      <c r="IP518" s="108"/>
      <c r="IQ518" s="108"/>
      <c r="IR518" s="108"/>
      <c r="IS518" s="108"/>
      <c r="IT518" s="108"/>
      <c r="IU518" s="108"/>
      <c r="IV518" s="108"/>
      <c r="IW518" s="108"/>
      <c r="IX518" s="108"/>
      <c r="IY518" s="108"/>
      <c r="IZ518" s="108"/>
      <c r="JA518" s="108"/>
      <c r="JB518" s="108"/>
      <c r="JC518" s="108"/>
      <c r="JD518" s="108"/>
      <c r="JE518" s="108"/>
      <c r="JF518" s="108"/>
      <c r="JG518" s="108"/>
      <c r="JH518" s="108"/>
      <c r="JI518" s="108"/>
      <c r="JJ518" s="108"/>
      <c r="JK518" s="108"/>
      <c r="JL518" s="108"/>
      <c r="JM518" s="108"/>
      <c r="JN518" s="108"/>
      <c r="JO518" s="108"/>
      <c r="JP518" s="108"/>
      <c r="JQ518" s="108"/>
      <c r="JR518" s="108"/>
      <c r="JS518" s="108"/>
      <c r="JT518" s="108"/>
      <c r="JU518" s="108"/>
      <c r="JV518" s="108"/>
      <c r="JW518" s="108"/>
      <c r="JX518" s="108"/>
      <c r="JY518" s="108"/>
      <c r="JZ518" s="108"/>
      <c r="KA518" s="108"/>
      <c r="KB518" s="108"/>
      <c r="KC518" s="108"/>
      <c r="KD518" s="108"/>
      <c r="KE518" s="108"/>
      <c r="KF518" s="108"/>
      <c r="KG518" s="108"/>
      <c r="KH518" s="108"/>
      <c r="KI518" s="108"/>
      <c r="KJ518" s="108"/>
      <c r="KK518" s="108"/>
      <c r="KL518" s="108"/>
      <c r="KM518" s="108"/>
      <c r="KN518" s="108"/>
      <c r="KO518" s="108"/>
      <c r="KP518" s="108"/>
      <c r="KQ518" s="108"/>
      <c r="KR518" s="108"/>
      <c r="KS518" s="108"/>
      <c r="KT518" s="108"/>
      <c r="KU518" s="108"/>
      <c r="KV518" s="108"/>
      <c r="KW518" s="108"/>
      <c r="KX518" s="108"/>
      <c r="KY518" s="108"/>
      <c r="KZ518" s="108"/>
      <c r="LA518" s="108"/>
      <c r="LB518" s="108"/>
      <c r="LC518" s="108"/>
      <c r="LD518" s="108"/>
      <c r="LE518" s="108"/>
      <c r="LF518" s="108"/>
      <c r="LG518" s="108"/>
      <c r="LH518" s="108"/>
      <c r="LI518" s="108"/>
      <c r="LJ518" s="108"/>
      <c r="LK518" s="108"/>
      <c r="LL518" s="108"/>
      <c r="LM518" s="108"/>
      <c r="LN518" s="108"/>
      <c r="LO518" s="108"/>
      <c r="LP518" s="108"/>
      <c r="LQ518" s="108"/>
      <c r="LR518" s="108"/>
      <c r="LS518" s="108"/>
      <c r="LT518" s="108"/>
      <c r="LU518" s="108"/>
      <c r="LV518" s="108"/>
      <c r="LW518" s="108"/>
      <c r="LX518" s="108"/>
      <c r="LY518" s="108"/>
      <c r="LZ518" s="108"/>
      <c r="MA518" s="108"/>
      <c r="MB518" s="108"/>
      <c r="MC518" s="108"/>
      <c r="MD518" s="108"/>
      <c r="ME518" s="108"/>
      <c r="MF518" s="108"/>
      <c r="MG518" s="108"/>
      <c r="MH518" s="108"/>
      <c r="MI518" s="108"/>
      <c r="MJ518" s="108"/>
      <c r="MK518" s="108"/>
      <c r="ML518" s="108"/>
      <c r="MM518" s="108"/>
      <c r="MN518" s="108"/>
      <c r="MO518" s="108"/>
      <c r="MP518" s="108"/>
      <c r="MQ518" s="108"/>
      <c r="MR518" s="108"/>
      <c r="MS518" s="108"/>
      <c r="MT518" s="108"/>
      <c r="MU518" s="108"/>
      <c r="MV518" s="108"/>
      <c r="MW518" s="108"/>
      <c r="MX518" s="108"/>
      <c r="MY518" s="108"/>
      <c r="MZ518" s="108"/>
      <c r="NA518" s="108"/>
      <c r="NB518" s="108"/>
      <c r="NC518" s="108"/>
      <c r="ND518" s="108"/>
      <c r="NE518" s="108"/>
      <c r="NF518" s="108"/>
      <c r="NG518" s="108"/>
      <c r="NH518" s="108"/>
      <c r="NI518" s="108"/>
      <c r="NJ518" s="108"/>
      <c r="NK518" s="108"/>
      <c r="NL518" s="108"/>
      <c r="NM518" s="108"/>
      <c r="NN518" s="108"/>
      <c r="NO518" s="108"/>
      <c r="NP518" s="108"/>
      <c r="NQ518" s="108"/>
      <c r="NR518" s="108"/>
      <c r="NS518" s="108"/>
      <c r="NT518" s="108"/>
      <c r="NU518" s="108"/>
    </row>
    <row r="519" spans="1:385" s="211" customFormat="1" ht="43" hidden="1" customHeight="1">
      <c r="A519" s="367" t="s">
        <v>812</v>
      </c>
      <c r="B519" s="367"/>
      <c r="C519" s="367"/>
      <c r="D519" s="361"/>
      <c r="E519" s="367"/>
      <c r="F519" s="367"/>
      <c r="G519" s="367"/>
      <c r="H519" s="367"/>
      <c r="I519" s="367"/>
      <c r="J519" s="368"/>
      <c r="K519" s="367"/>
      <c r="L519" s="367"/>
      <c r="M519" s="367"/>
      <c r="N519" s="100">
        <f>N7+N30+N511+N515</f>
        <v>0</v>
      </c>
      <c r="O519" s="100">
        <f>O7+O30+O511+O515</f>
        <v>0</v>
      </c>
      <c r="P519" s="100">
        <f>P7+P30+P511+P515</f>
        <v>0</v>
      </c>
      <c r="Q519" s="210"/>
      <c r="R519" s="210"/>
      <c r="S519" s="239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  <c r="AD519" s="108"/>
      <c r="AE519" s="108"/>
      <c r="AF519" s="108"/>
      <c r="AG519" s="108"/>
      <c r="AH519" s="108"/>
      <c r="AI519" s="108"/>
      <c r="AJ519" s="108"/>
      <c r="AK519" s="108"/>
      <c r="AL519" s="108"/>
      <c r="AM519" s="108"/>
      <c r="AN519" s="108"/>
      <c r="AO519" s="108"/>
      <c r="AP519" s="108"/>
      <c r="AQ519" s="108"/>
      <c r="AR519" s="108"/>
      <c r="AS519" s="108"/>
      <c r="AT519" s="108"/>
      <c r="AU519" s="108"/>
      <c r="AV519" s="108"/>
      <c r="AW519" s="108"/>
      <c r="AX519" s="108"/>
      <c r="AY519" s="108"/>
      <c r="AZ519" s="108"/>
      <c r="BA519" s="108"/>
      <c r="BB519" s="108"/>
      <c r="BC519" s="108"/>
      <c r="BD519" s="108"/>
      <c r="BE519" s="108"/>
      <c r="BF519" s="108"/>
      <c r="BG519" s="108"/>
      <c r="BH519" s="108"/>
      <c r="BI519" s="108"/>
      <c r="BJ519" s="108"/>
      <c r="BK519" s="108"/>
      <c r="BL519" s="108"/>
      <c r="BM519" s="108"/>
      <c r="BN519" s="108"/>
      <c r="BO519" s="108"/>
      <c r="BP519" s="108"/>
      <c r="BQ519" s="108"/>
      <c r="BR519" s="108"/>
      <c r="BS519" s="108"/>
      <c r="BT519" s="108"/>
      <c r="BU519" s="108"/>
      <c r="BV519" s="108"/>
      <c r="BW519" s="108"/>
      <c r="BX519" s="108"/>
      <c r="BY519" s="108"/>
      <c r="BZ519" s="108"/>
      <c r="CA519" s="108"/>
      <c r="CB519" s="108"/>
      <c r="CC519" s="108"/>
      <c r="CD519" s="108"/>
      <c r="CE519" s="108"/>
      <c r="CF519" s="108"/>
      <c r="CG519" s="108"/>
      <c r="CH519" s="108"/>
      <c r="CI519" s="108"/>
      <c r="CJ519" s="108"/>
      <c r="CK519" s="108"/>
      <c r="CL519" s="108"/>
      <c r="CM519" s="108"/>
      <c r="CN519" s="108"/>
      <c r="CO519" s="108"/>
      <c r="CP519" s="108"/>
      <c r="CQ519" s="108"/>
      <c r="CR519" s="108"/>
      <c r="CS519" s="108"/>
      <c r="CT519" s="108"/>
      <c r="CU519" s="108"/>
      <c r="CV519" s="108"/>
      <c r="CW519" s="108"/>
      <c r="CX519" s="108"/>
      <c r="CY519" s="108"/>
      <c r="CZ519" s="108"/>
      <c r="DA519" s="108"/>
      <c r="DB519" s="108"/>
      <c r="DC519" s="108"/>
      <c r="DD519" s="108"/>
      <c r="DE519" s="108"/>
      <c r="DF519" s="108"/>
      <c r="DG519" s="108"/>
      <c r="DH519" s="108"/>
      <c r="DI519" s="108"/>
      <c r="DJ519" s="108"/>
      <c r="DK519" s="108"/>
      <c r="DL519" s="108"/>
      <c r="DM519" s="108"/>
      <c r="DN519" s="108"/>
      <c r="DO519" s="108"/>
      <c r="DP519" s="108"/>
      <c r="DQ519" s="108"/>
      <c r="DR519" s="108"/>
      <c r="DS519" s="108"/>
      <c r="DT519" s="108"/>
      <c r="DU519" s="108"/>
      <c r="DV519" s="108"/>
      <c r="DW519" s="108"/>
      <c r="DX519" s="108"/>
      <c r="DY519" s="108"/>
      <c r="DZ519" s="108"/>
      <c r="EA519" s="108"/>
      <c r="EB519" s="108"/>
      <c r="EC519" s="108"/>
      <c r="ED519" s="108"/>
      <c r="EE519" s="108"/>
      <c r="EF519" s="108"/>
      <c r="EG519" s="108"/>
      <c r="EH519" s="108"/>
      <c r="EI519" s="108"/>
      <c r="EJ519" s="108"/>
      <c r="EK519" s="108"/>
      <c r="EL519" s="108"/>
      <c r="EM519" s="108"/>
      <c r="EN519" s="108"/>
      <c r="EO519" s="108"/>
      <c r="EP519" s="108"/>
      <c r="EQ519" s="108"/>
      <c r="ER519" s="108"/>
      <c r="ES519" s="108"/>
      <c r="ET519" s="108"/>
      <c r="EU519" s="108"/>
      <c r="EV519" s="108"/>
      <c r="EW519" s="108"/>
      <c r="EX519" s="108"/>
      <c r="EY519" s="108"/>
      <c r="EZ519" s="108"/>
      <c r="FA519" s="108"/>
      <c r="FB519" s="108"/>
      <c r="FC519" s="108"/>
      <c r="FD519" s="108"/>
      <c r="FE519" s="108"/>
      <c r="FF519" s="108"/>
      <c r="FG519" s="108"/>
      <c r="FH519" s="108"/>
      <c r="FI519" s="108"/>
      <c r="FJ519" s="108"/>
      <c r="FK519" s="108"/>
      <c r="FL519" s="108"/>
      <c r="FM519" s="108"/>
      <c r="FN519" s="108"/>
      <c r="FO519" s="108"/>
      <c r="FP519" s="108"/>
      <c r="FQ519" s="108"/>
      <c r="FR519" s="108"/>
      <c r="FS519" s="108"/>
      <c r="FT519" s="108"/>
      <c r="FU519" s="108"/>
      <c r="FV519" s="108"/>
      <c r="FW519" s="108"/>
      <c r="FX519" s="108"/>
      <c r="FY519" s="108"/>
      <c r="FZ519" s="108"/>
      <c r="GA519" s="108"/>
      <c r="GB519" s="108"/>
      <c r="GC519" s="108"/>
      <c r="GD519" s="108"/>
      <c r="GE519" s="108"/>
      <c r="GF519" s="108"/>
      <c r="GG519" s="108"/>
      <c r="GH519" s="108"/>
      <c r="GI519" s="108"/>
      <c r="GJ519" s="108"/>
      <c r="GK519" s="108"/>
      <c r="GL519" s="108"/>
      <c r="GM519" s="108"/>
      <c r="GN519" s="108"/>
      <c r="GO519" s="108"/>
      <c r="GP519" s="108"/>
      <c r="GQ519" s="108"/>
      <c r="GR519" s="108"/>
      <c r="GS519" s="108"/>
      <c r="GT519" s="108"/>
      <c r="GU519" s="108"/>
      <c r="GV519" s="108"/>
      <c r="GW519" s="108"/>
      <c r="GX519" s="108"/>
      <c r="GY519" s="108"/>
      <c r="GZ519" s="108"/>
      <c r="HA519" s="108"/>
      <c r="HB519" s="108"/>
      <c r="HC519" s="108"/>
      <c r="HD519" s="108"/>
      <c r="HE519" s="108"/>
      <c r="HF519" s="108"/>
      <c r="HG519" s="108"/>
      <c r="HH519" s="108"/>
      <c r="HI519" s="108"/>
      <c r="HJ519" s="108"/>
      <c r="HK519" s="108"/>
      <c r="HL519" s="108"/>
      <c r="HM519" s="108"/>
      <c r="HN519" s="108"/>
      <c r="HO519" s="108"/>
      <c r="HP519" s="108"/>
      <c r="HQ519" s="108"/>
      <c r="HR519" s="108"/>
      <c r="HS519" s="108"/>
      <c r="HT519" s="108"/>
      <c r="HU519" s="108"/>
      <c r="HV519" s="108"/>
      <c r="HW519" s="108"/>
      <c r="HX519" s="108"/>
      <c r="HY519" s="108"/>
      <c r="HZ519" s="108"/>
      <c r="IA519" s="108"/>
      <c r="IB519" s="108"/>
      <c r="IC519" s="108"/>
      <c r="ID519" s="108"/>
      <c r="IE519" s="108"/>
      <c r="IF519" s="108"/>
      <c r="IG519" s="108"/>
      <c r="IH519" s="108"/>
      <c r="II519" s="108"/>
      <c r="IJ519" s="108"/>
      <c r="IK519" s="108"/>
      <c r="IL519" s="108"/>
      <c r="IM519" s="108"/>
      <c r="IN519" s="108"/>
      <c r="IO519" s="108"/>
      <c r="IP519" s="108"/>
      <c r="IQ519" s="108"/>
      <c r="IR519" s="108"/>
      <c r="IS519" s="108"/>
      <c r="IT519" s="108"/>
      <c r="IU519" s="108"/>
      <c r="IV519" s="108"/>
      <c r="IW519" s="108"/>
      <c r="IX519" s="108"/>
      <c r="IY519" s="108"/>
      <c r="IZ519" s="108"/>
      <c r="JA519" s="108"/>
      <c r="JB519" s="108"/>
      <c r="JC519" s="108"/>
      <c r="JD519" s="108"/>
      <c r="JE519" s="108"/>
      <c r="JF519" s="108"/>
      <c r="JG519" s="108"/>
      <c r="JH519" s="108"/>
      <c r="JI519" s="108"/>
      <c r="JJ519" s="108"/>
      <c r="JK519" s="108"/>
      <c r="JL519" s="108"/>
      <c r="JM519" s="108"/>
      <c r="JN519" s="108"/>
      <c r="JO519" s="108"/>
      <c r="JP519" s="108"/>
      <c r="JQ519" s="108"/>
      <c r="JR519" s="108"/>
      <c r="JS519" s="108"/>
      <c r="JT519" s="108"/>
      <c r="JU519" s="108"/>
      <c r="JV519" s="108"/>
      <c r="JW519" s="108"/>
      <c r="JX519" s="108"/>
      <c r="JY519" s="108"/>
      <c r="JZ519" s="108"/>
      <c r="KA519" s="108"/>
      <c r="KB519" s="108"/>
      <c r="KC519" s="108"/>
      <c r="KD519" s="108"/>
      <c r="KE519" s="108"/>
      <c r="KF519" s="108"/>
      <c r="KG519" s="108"/>
      <c r="KH519" s="108"/>
      <c r="KI519" s="108"/>
      <c r="KJ519" s="108"/>
      <c r="KK519" s="108"/>
      <c r="KL519" s="108"/>
      <c r="KM519" s="108"/>
      <c r="KN519" s="108"/>
      <c r="KO519" s="108"/>
      <c r="KP519" s="108"/>
      <c r="KQ519" s="108"/>
      <c r="KR519" s="108"/>
      <c r="KS519" s="108"/>
      <c r="KT519" s="108"/>
      <c r="KU519" s="108"/>
      <c r="KV519" s="108"/>
      <c r="KW519" s="108"/>
      <c r="KX519" s="108"/>
      <c r="KY519" s="108"/>
      <c r="KZ519" s="108"/>
      <c r="LA519" s="108"/>
      <c r="LB519" s="108"/>
      <c r="LC519" s="108"/>
      <c r="LD519" s="108"/>
      <c r="LE519" s="108"/>
      <c r="LF519" s="108"/>
      <c r="LG519" s="108"/>
      <c r="LH519" s="108"/>
      <c r="LI519" s="108"/>
      <c r="LJ519" s="108"/>
      <c r="LK519" s="108"/>
      <c r="LL519" s="108"/>
      <c r="LM519" s="108"/>
      <c r="LN519" s="108"/>
      <c r="LO519" s="108"/>
      <c r="LP519" s="108"/>
      <c r="LQ519" s="108"/>
      <c r="LR519" s="108"/>
      <c r="LS519" s="108"/>
      <c r="LT519" s="108"/>
      <c r="LU519" s="108"/>
      <c r="LV519" s="108"/>
      <c r="LW519" s="108"/>
      <c r="LX519" s="108"/>
      <c r="LY519" s="108"/>
      <c r="LZ519" s="108"/>
      <c r="MA519" s="108"/>
      <c r="MB519" s="108"/>
      <c r="MC519" s="108"/>
      <c r="MD519" s="108"/>
      <c r="ME519" s="108"/>
      <c r="MF519" s="108"/>
      <c r="MG519" s="108"/>
      <c r="MH519" s="108"/>
      <c r="MI519" s="108"/>
      <c r="MJ519" s="108"/>
      <c r="MK519" s="108"/>
      <c r="ML519" s="108"/>
      <c r="MM519" s="108"/>
      <c r="MN519" s="108"/>
      <c r="MO519" s="108"/>
      <c r="MP519" s="108"/>
      <c r="MQ519" s="108"/>
      <c r="MR519" s="108"/>
      <c r="MS519" s="108"/>
      <c r="MT519" s="108"/>
      <c r="MU519" s="108"/>
      <c r="MV519" s="108"/>
      <c r="MW519" s="108"/>
      <c r="MX519" s="108"/>
      <c r="MY519" s="108"/>
      <c r="MZ519" s="108"/>
      <c r="NA519" s="108"/>
      <c r="NB519" s="108"/>
      <c r="NC519" s="108"/>
      <c r="ND519" s="108"/>
      <c r="NE519" s="108"/>
      <c r="NF519" s="108"/>
      <c r="NG519" s="108"/>
      <c r="NH519" s="108"/>
      <c r="NI519" s="108"/>
      <c r="NJ519" s="108"/>
      <c r="NK519" s="108"/>
      <c r="NL519" s="108"/>
      <c r="NM519" s="108"/>
      <c r="NN519" s="108"/>
      <c r="NO519" s="108"/>
      <c r="NP519" s="108"/>
      <c r="NQ519" s="108"/>
      <c r="NR519" s="108"/>
      <c r="NS519" s="108"/>
      <c r="NT519" s="108"/>
      <c r="NU519" s="108"/>
    </row>
    <row r="520" spans="1:385" s="108" customFormat="1" hidden="1">
      <c r="A520" s="366">
        <v>2</v>
      </c>
      <c r="B520" s="212"/>
      <c r="C520" s="213" t="s">
        <v>985</v>
      </c>
      <c r="D520" s="213"/>
      <c r="E520" s="214"/>
      <c r="F520" s="214"/>
      <c r="G520" s="214"/>
      <c r="H520" s="214"/>
      <c r="I520" s="215"/>
      <c r="J520" s="214"/>
      <c r="K520" s="216"/>
      <c r="L520" s="214"/>
      <c r="M520" s="281"/>
      <c r="N520" s="217"/>
      <c r="O520" s="217"/>
      <c r="P520" s="217"/>
      <c r="Q520" s="116"/>
      <c r="R520" s="218"/>
      <c r="S520" s="116"/>
    </row>
    <row r="521" spans="1:385" s="108" customFormat="1" ht="19.899999999999999" hidden="1" customHeight="1">
      <c r="A521" s="366"/>
      <c r="B521" s="219">
        <v>1</v>
      </c>
      <c r="C521" s="220" t="s">
        <v>186</v>
      </c>
      <c r="D521" s="220"/>
      <c r="E521" s="221"/>
      <c r="F521" s="221"/>
      <c r="G521" s="221"/>
      <c r="H521" s="221"/>
      <c r="I521" s="222"/>
      <c r="J521" s="221"/>
      <c r="K521" s="223" t="s">
        <v>78</v>
      </c>
      <c r="L521" s="224">
        <v>37</v>
      </c>
      <c r="M521" s="282"/>
      <c r="N521" s="263">
        <f>L521*SUM(N522:N527)</f>
        <v>0</v>
      </c>
      <c r="O521" s="263">
        <f>SUM(O522:O527)</f>
        <v>0</v>
      </c>
      <c r="P521" s="263">
        <f t="shared" ref="P521:P546" si="88">N521+O521</f>
        <v>0</v>
      </c>
      <c r="Q521" s="225"/>
      <c r="R521" s="226"/>
      <c r="S521" s="225"/>
    </row>
    <row r="522" spans="1:385" s="108" customFormat="1" ht="65" hidden="1">
      <c r="A522" s="366"/>
      <c r="B522" s="184">
        <v>1.1000000000000001</v>
      </c>
      <c r="C522" s="178" t="s">
        <v>187</v>
      </c>
      <c r="D522" s="312" t="s">
        <v>935</v>
      </c>
      <c r="E522" s="177" t="s">
        <v>203</v>
      </c>
      <c r="F522" s="177" t="s">
        <v>217</v>
      </c>
      <c r="G522" s="177"/>
      <c r="H522" s="177"/>
      <c r="I522" s="227"/>
      <c r="J522" s="177"/>
      <c r="K522" s="228" t="s">
        <v>161</v>
      </c>
      <c r="L522" s="177">
        <v>1</v>
      </c>
      <c r="M522" s="174"/>
      <c r="N522" s="229">
        <f>M522</f>
        <v>0</v>
      </c>
      <c r="O522" s="229">
        <v>0</v>
      </c>
      <c r="P522" s="229">
        <f t="shared" si="88"/>
        <v>0</v>
      </c>
      <c r="Q522" s="125"/>
      <c r="R522" s="230"/>
      <c r="S522" s="125"/>
    </row>
    <row r="523" spans="1:385" s="108" customFormat="1" ht="39" hidden="1">
      <c r="A523" s="366"/>
      <c r="B523" s="184">
        <v>1.2</v>
      </c>
      <c r="C523" s="178" t="s">
        <v>104</v>
      </c>
      <c r="D523" s="312" t="s">
        <v>935</v>
      </c>
      <c r="E523" s="177" t="s">
        <v>105</v>
      </c>
      <c r="F523" s="177" t="s">
        <v>217</v>
      </c>
      <c r="G523" s="177"/>
      <c r="H523" s="177"/>
      <c r="I523" s="227"/>
      <c r="J523" s="177"/>
      <c r="K523" s="228" t="s">
        <v>161</v>
      </c>
      <c r="L523" s="177">
        <v>1</v>
      </c>
      <c r="M523" s="174"/>
      <c r="N523" s="229">
        <f t="shared" ref="N523:N527" si="89">M523</f>
        <v>0</v>
      </c>
      <c r="O523" s="229">
        <v>0</v>
      </c>
      <c r="P523" s="229">
        <f t="shared" si="88"/>
        <v>0</v>
      </c>
      <c r="Q523" s="125"/>
      <c r="R523" s="230"/>
      <c r="S523" s="125"/>
    </row>
    <row r="524" spans="1:385" s="108" customFormat="1" hidden="1">
      <c r="A524" s="366"/>
      <c r="B524" s="184">
        <v>1.3</v>
      </c>
      <c r="C524" s="178" t="s">
        <v>188</v>
      </c>
      <c r="D524" s="312" t="s">
        <v>935</v>
      </c>
      <c r="E524" s="177" t="s">
        <v>204</v>
      </c>
      <c r="F524" s="177" t="s">
        <v>111</v>
      </c>
      <c r="G524" s="177"/>
      <c r="H524" s="177"/>
      <c r="I524" s="227"/>
      <c r="J524" s="177"/>
      <c r="K524" s="228" t="s">
        <v>161</v>
      </c>
      <c r="L524" s="177">
        <v>1</v>
      </c>
      <c r="M524" s="174"/>
      <c r="N524" s="229">
        <f t="shared" si="89"/>
        <v>0</v>
      </c>
      <c r="O524" s="229">
        <v>0</v>
      </c>
      <c r="P524" s="229">
        <f t="shared" si="88"/>
        <v>0</v>
      </c>
      <c r="Q524" s="125"/>
      <c r="R524" s="230"/>
      <c r="S524" s="125"/>
    </row>
    <row r="525" spans="1:385" s="108" customFormat="1" ht="26" hidden="1">
      <c r="A525" s="366"/>
      <c r="B525" s="184">
        <v>1.4</v>
      </c>
      <c r="C525" s="178" t="s">
        <v>189</v>
      </c>
      <c r="D525" s="312" t="s">
        <v>936</v>
      </c>
      <c r="E525" s="177" t="s">
        <v>205</v>
      </c>
      <c r="F525" s="177" t="s">
        <v>111</v>
      </c>
      <c r="G525" s="177"/>
      <c r="H525" s="177"/>
      <c r="I525" s="227"/>
      <c r="J525" s="177"/>
      <c r="K525" s="228" t="s">
        <v>161</v>
      </c>
      <c r="L525" s="177">
        <v>1</v>
      </c>
      <c r="M525" s="174"/>
      <c r="N525" s="229">
        <f t="shared" si="89"/>
        <v>0</v>
      </c>
      <c r="O525" s="229">
        <f t="shared" ref="O525:O526" si="90">N525*0.22</f>
        <v>0</v>
      </c>
      <c r="P525" s="229">
        <f t="shared" si="88"/>
        <v>0</v>
      </c>
      <c r="Q525" s="125"/>
      <c r="R525" s="230"/>
      <c r="S525" s="125"/>
    </row>
    <row r="526" spans="1:385" s="108" customFormat="1" ht="26" hidden="1">
      <c r="A526" s="366"/>
      <c r="B526" s="184">
        <v>1.5</v>
      </c>
      <c r="C526" s="178" t="s">
        <v>190</v>
      </c>
      <c r="D526" s="312" t="s">
        <v>936</v>
      </c>
      <c r="E526" s="177" t="s">
        <v>206</v>
      </c>
      <c r="F526" s="177" t="s">
        <v>111</v>
      </c>
      <c r="G526" s="177"/>
      <c r="H526" s="177"/>
      <c r="I526" s="227"/>
      <c r="J526" s="177"/>
      <c r="K526" s="228" t="s">
        <v>161</v>
      </c>
      <c r="L526" s="177">
        <v>1</v>
      </c>
      <c r="M526" s="174"/>
      <c r="N526" s="229">
        <f t="shared" si="89"/>
        <v>0</v>
      </c>
      <c r="O526" s="229">
        <f t="shared" si="90"/>
        <v>0</v>
      </c>
      <c r="P526" s="229">
        <f t="shared" si="88"/>
        <v>0</v>
      </c>
      <c r="Q526" s="125"/>
      <c r="R526" s="230"/>
      <c r="S526" s="125"/>
    </row>
    <row r="527" spans="1:385" s="108" customFormat="1" ht="26" hidden="1">
      <c r="A527" s="366"/>
      <c r="B527" s="184">
        <v>1.6</v>
      </c>
      <c r="C527" s="178" t="s">
        <v>191</v>
      </c>
      <c r="D527" s="177" t="s">
        <v>935</v>
      </c>
      <c r="E527" s="177" t="s">
        <v>207</v>
      </c>
      <c r="F527" s="177" t="s">
        <v>111</v>
      </c>
      <c r="G527" s="177"/>
      <c r="H527" s="177"/>
      <c r="I527" s="227"/>
      <c r="J527" s="177"/>
      <c r="K527" s="228" t="s">
        <v>161</v>
      </c>
      <c r="L527" s="177">
        <v>1</v>
      </c>
      <c r="M527" s="174"/>
      <c r="N527" s="229">
        <f t="shared" si="89"/>
        <v>0</v>
      </c>
      <c r="O527" s="229">
        <v>0</v>
      </c>
      <c r="P527" s="229">
        <f t="shared" si="88"/>
        <v>0</v>
      </c>
      <c r="Q527" s="125"/>
      <c r="R527" s="230"/>
      <c r="S527" s="125"/>
    </row>
    <row r="528" spans="1:385" s="108" customFormat="1" hidden="1">
      <c r="A528" s="366"/>
      <c r="B528" s="231">
        <v>2</v>
      </c>
      <c r="C528" s="220" t="s">
        <v>342</v>
      </c>
      <c r="D528" s="224"/>
      <c r="E528" s="221"/>
      <c r="F528" s="221"/>
      <c r="G528" s="221"/>
      <c r="H528" s="221"/>
      <c r="I528" s="232"/>
      <c r="J528" s="221"/>
      <c r="K528" s="223" t="s">
        <v>78</v>
      </c>
      <c r="L528" s="224">
        <v>2</v>
      </c>
      <c r="M528" s="282"/>
      <c r="N528" s="235">
        <f>SUM(N529:N537)*L528</f>
        <v>0</v>
      </c>
      <c r="O528" s="235">
        <f>SUM(O529:O537)</f>
        <v>0</v>
      </c>
      <c r="P528" s="235">
        <f t="shared" si="88"/>
        <v>0</v>
      </c>
      <c r="Q528" s="225"/>
      <c r="R528" s="226"/>
      <c r="S528" s="225"/>
    </row>
    <row r="529" spans="1:19" s="108" customFormat="1" hidden="1">
      <c r="A529" s="366"/>
      <c r="B529" s="184">
        <v>2.1</v>
      </c>
      <c r="C529" s="178" t="s">
        <v>192</v>
      </c>
      <c r="D529" s="177" t="s">
        <v>935</v>
      </c>
      <c r="E529" s="177" t="s">
        <v>208</v>
      </c>
      <c r="F529" s="177" t="s">
        <v>110</v>
      </c>
      <c r="G529" s="177"/>
      <c r="H529" s="177"/>
      <c r="I529" s="227"/>
      <c r="J529" s="177"/>
      <c r="K529" s="228" t="s">
        <v>161</v>
      </c>
      <c r="L529" s="177">
        <v>1</v>
      </c>
      <c r="M529" s="174"/>
      <c r="N529" s="229">
        <f>L529*M529</f>
        <v>0</v>
      </c>
      <c r="O529" s="229">
        <v>0</v>
      </c>
      <c r="P529" s="229">
        <f t="shared" si="88"/>
        <v>0</v>
      </c>
      <c r="Q529" s="125"/>
      <c r="R529" s="230"/>
      <c r="S529" s="125"/>
    </row>
    <row r="530" spans="1:19" s="108" customFormat="1" ht="26" hidden="1">
      <c r="A530" s="366"/>
      <c r="B530" s="184">
        <v>2.2000000000000002</v>
      </c>
      <c r="C530" s="178" t="s">
        <v>193</v>
      </c>
      <c r="D530" s="177" t="s">
        <v>936</v>
      </c>
      <c r="E530" s="177" t="s">
        <v>209</v>
      </c>
      <c r="F530" s="177" t="s">
        <v>110</v>
      </c>
      <c r="G530" s="177"/>
      <c r="H530" s="177"/>
      <c r="I530" s="227"/>
      <c r="J530" s="177"/>
      <c r="K530" s="228" t="s">
        <v>161</v>
      </c>
      <c r="L530" s="177">
        <v>1</v>
      </c>
      <c r="M530" s="174"/>
      <c r="N530" s="229">
        <f t="shared" ref="N530:N546" si="91">L530*M530</f>
        <v>0</v>
      </c>
      <c r="O530" s="229">
        <f t="shared" ref="O530" si="92">N530*0.22</f>
        <v>0</v>
      </c>
      <c r="P530" s="229">
        <f t="shared" si="88"/>
        <v>0</v>
      </c>
      <c r="Q530" s="125"/>
      <c r="R530" s="230"/>
      <c r="S530" s="125"/>
    </row>
    <row r="531" spans="1:19" s="108" customFormat="1" ht="26" hidden="1">
      <c r="A531" s="366"/>
      <c r="B531" s="184">
        <v>2.2999999999999998</v>
      </c>
      <c r="C531" s="178" t="s">
        <v>194</v>
      </c>
      <c r="D531" s="177" t="s">
        <v>935</v>
      </c>
      <c r="E531" s="177" t="s">
        <v>210</v>
      </c>
      <c r="F531" s="177" t="s">
        <v>109</v>
      </c>
      <c r="G531" s="177"/>
      <c r="H531" s="177"/>
      <c r="I531" s="227"/>
      <c r="J531" s="177"/>
      <c r="K531" s="228" t="s">
        <v>161</v>
      </c>
      <c r="L531" s="177">
        <v>1</v>
      </c>
      <c r="M531" s="174"/>
      <c r="N531" s="266">
        <f t="shared" si="91"/>
        <v>0</v>
      </c>
      <c r="O531" s="266">
        <v>0</v>
      </c>
      <c r="P531" s="266">
        <f t="shared" si="88"/>
        <v>0</v>
      </c>
      <c r="Q531" s="125"/>
      <c r="R531" s="230"/>
      <c r="S531" s="125"/>
    </row>
    <row r="532" spans="1:19" s="108" customFormat="1" ht="78" hidden="1">
      <c r="A532" s="366"/>
      <c r="B532" s="184">
        <v>2.4</v>
      </c>
      <c r="C532" s="178" t="s">
        <v>195</v>
      </c>
      <c r="D532" s="177" t="s">
        <v>935</v>
      </c>
      <c r="E532" s="177" t="s">
        <v>106</v>
      </c>
      <c r="F532" s="177" t="s">
        <v>217</v>
      </c>
      <c r="G532" s="177"/>
      <c r="H532" s="177"/>
      <c r="I532" s="227"/>
      <c r="J532" s="177"/>
      <c r="K532" s="228" t="s">
        <v>161</v>
      </c>
      <c r="L532" s="177">
        <v>1</v>
      </c>
      <c r="M532" s="174"/>
      <c r="N532" s="229">
        <f t="shared" si="91"/>
        <v>0</v>
      </c>
      <c r="O532" s="229">
        <v>0</v>
      </c>
      <c r="P532" s="229">
        <f t="shared" si="88"/>
        <v>0</v>
      </c>
      <c r="Q532" s="125"/>
      <c r="R532" s="230"/>
      <c r="S532" s="125"/>
    </row>
    <row r="533" spans="1:19" s="108" customFormat="1" ht="39" hidden="1">
      <c r="A533" s="366"/>
      <c r="B533" s="184">
        <v>2.5</v>
      </c>
      <c r="C533" s="178" t="s">
        <v>196</v>
      </c>
      <c r="D533" s="177" t="s">
        <v>935</v>
      </c>
      <c r="E533" s="177" t="s">
        <v>105</v>
      </c>
      <c r="F533" s="177" t="s">
        <v>217</v>
      </c>
      <c r="G533" s="177"/>
      <c r="H533" s="177"/>
      <c r="I533" s="227"/>
      <c r="J533" s="177"/>
      <c r="K533" s="228" t="s">
        <v>161</v>
      </c>
      <c r="L533" s="177">
        <v>8</v>
      </c>
      <c r="M533" s="174"/>
      <c r="N533" s="229">
        <f t="shared" si="91"/>
        <v>0</v>
      </c>
      <c r="O533" s="229">
        <v>0</v>
      </c>
      <c r="P533" s="229">
        <f t="shared" si="88"/>
        <v>0</v>
      </c>
      <c r="Q533" s="125"/>
      <c r="R533" s="230"/>
      <c r="S533" s="125"/>
    </row>
    <row r="534" spans="1:19" s="108" customFormat="1" ht="65" hidden="1">
      <c r="A534" s="366"/>
      <c r="B534" s="184">
        <v>2.6</v>
      </c>
      <c r="C534" s="178" t="s">
        <v>197</v>
      </c>
      <c r="D534" s="177" t="s">
        <v>935</v>
      </c>
      <c r="E534" s="177" t="s">
        <v>211</v>
      </c>
      <c r="F534" s="177" t="s">
        <v>217</v>
      </c>
      <c r="G534" s="177"/>
      <c r="H534" s="177"/>
      <c r="I534" s="227"/>
      <c r="J534" s="177"/>
      <c r="K534" s="228" t="s">
        <v>161</v>
      </c>
      <c r="L534" s="177">
        <v>8</v>
      </c>
      <c r="M534" s="174"/>
      <c r="N534" s="229">
        <f t="shared" si="91"/>
        <v>0</v>
      </c>
      <c r="O534" s="229">
        <v>0</v>
      </c>
      <c r="P534" s="229">
        <f t="shared" si="88"/>
        <v>0</v>
      </c>
      <c r="Q534" s="125"/>
      <c r="R534" s="230"/>
      <c r="S534" s="125"/>
    </row>
    <row r="535" spans="1:19" s="108" customFormat="1" ht="26" hidden="1">
      <c r="A535" s="366"/>
      <c r="B535" s="184">
        <v>2.7</v>
      </c>
      <c r="C535" s="178" t="s">
        <v>198</v>
      </c>
      <c r="D535" s="177" t="s">
        <v>936</v>
      </c>
      <c r="E535" s="177" t="s">
        <v>212</v>
      </c>
      <c r="F535" s="177" t="s">
        <v>111</v>
      </c>
      <c r="G535" s="177"/>
      <c r="H535" s="177"/>
      <c r="I535" s="227"/>
      <c r="J535" s="177"/>
      <c r="K535" s="228" t="s">
        <v>161</v>
      </c>
      <c r="L535" s="177">
        <v>8</v>
      </c>
      <c r="M535" s="174"/>
      <c r="N535" s="229">
        <f t="shared" si="91"/>
        <v>0</v>
      </c>
      <c r="O535" s="229">
        <f t="shared" ref="O535" si="93">N535*0.22</f>
        <v>0</v>
      </c>
      <c r="P535" s="229">
        <f t="shared" si="88"/>
        <v>0</v>
      </c>
      <c r="Q535" s="125"/>
      <c r="R535" s="230"/>
      <c r="S535" s="125"/>
    </row>
    <row r="536" spans="1:19" s="108" customFormat="1" hidden="1">
      <c r="A536" s="366"/>
      <c r="B536" s="184">
        <v>2.8</v>
      </c>
      <c r="C536" s="178" t="s">
        <v>199</v>
      </c>
      <c r="D536" s="177" t="s">
        <v>935</v>
      </c>
      <c r="E536" s="177" t="s">
        <v>213</v>
      </c>
      <c r="F536" s="177" t="s">
        <v>111</v>
      </c>
      <c r="G536" s="177"/>
      <c r="H536" s="177"/>
      <c r="I536" s="227"/>
      <c r="J536" s="177"/>
      <c r="K536" s="228" t="s">
        <v>161</v>
      </c>
      <c r="L536" s="177">
        <v>8</v>
      </c>
      <c r="M536" s="174"/>
      <c r="N536" s="229">
        <f t="shared" si="91"/>
        <v>0</v>
      </c>
      <c r="O536" s="229">
        <v>0</v>
      </c>
      <c r="P536" s="229">
        <f t="shared" si="88"/>
        <v>0</v>
      </c>
      <c r="Q536" s="125"/>
      <c r="R536" s="230"/>
      <c r="S536" s="125"/>
    </row>
    <row r="537" spans="1:19" s="108" customFormat="1" ht="26" hidden="1">
      <c r="A537" s="366"/>
      <c r="B537" s="184">
        <v>2.9</v>
      </c>
      <c r="C537" s="178" t="s">
        <v>200</v>
      </c>
      <c r="D537" s="177" t="s">
        <v>935</v>
      </c>
      <c r="E537" s="177" t="s">
        <v>218</v>
      </c>
      <c r="F537" s="177" t="s">
        <v>111</v>
      </c>
      <c r="G537" s="177"/>
      <c r="H537" s="177"/>
      <c r="I537" s="227"/>
      <c r="J537" s="177"/>
      <c r="K537" s="228" t="s">
        <v>161</v>
      </c>
      <c r="L537" s="177">
        <v>8</v>
      </c>
      <c r="M537" s="174"/>
      <c r="N537" s="229">
        <f t="shared" si="91"/>
        <v>0</v>
      </c>
      <c r="O537" s="229">
        <v>0</v>
      </c>
      <c r="P537" s="229">
        <f t="shared" si="88"/>
        <v>0</v>
      </c>
      <c r="Q537" s="125"/>
      <c r="R537" s="230"/>
      <c r="S537" s="125"/>
    </row>
    <row r="538" spans="1:19" s="108" customFormat="1" hidden="1">
      <c r="A538" s="366"/>
      <c r="B538" s="231">
        <v>3</v>
      </c>
      <c r="C538" s="220" t="s">
        <v>343</v>
      </c>
      <c r="D538" s="224"/>
      <c r="E538" s="224"/>
      <c r="F538" s="224"/>
      <c r="G538" s="224"/>
      <c r="H538" s="224"/>
      <c r="I538" s="234"/>
      <c r="J538" s="224"/>
      <c r="K538" s="223" t="s">
        <v>78</v>
      </c>
      <c r="L538" s="224">
        <v>1</v>
      </c>
      <c r="M538" s="283"/>
      <c r="N538" s="235">
        <f>SUM(N539:N543)*1</f>
        <v>0</v>
      </c>
      <c r="O538" s="235">
        <f>SUM(O539:O543)</f>
        <v>0</v>
      </c>
      <c r="P538" s="235">
        <f t="shared" si="88"/>
        <v>0</v>
      </c>
      <c r="Q538" s="236"/>
      <c r="R538" s="237"/>
      <c r="S538" s="236"/>
    </row>
    <row r="539" spans="1:19" s="108" customFormat="1" ht="65" hidden="1">
      <c r="A539" s="366"/>
      <c r="B539" s="184">
        <v>3.1</v>
      </c>
      <c r="C539" s="178" t="s">
        <v>201</v>
      </c>
      <c r="D539" s="177" t="s">
        <v>935</v>
      </c>
      <c r="E539" s="177" t="s">
        <v>214</v>
      </c>
      <c r="F539" s="177" t="s">
        <v>217</v>
      </c>
      <c r="G539" s="177"/>
      <c r="H539" s="177"/>
      <c r="I539" s="227"/>
      <c r="J539" s="177"/>
      <c r="K539" s="228" t="s">
        <v>161</v>
      </c>
      <c r="L539" s="177">
        <v>1</v>
      </c>
      <c r="M539" s="174"/>
      <c r="N539" s="264">
        <f t="shared" si="91"/>
        <v>0</v>
      </c>
      <c r="O539" s="264">
        <v>0</v>
      </c>
      <c r="P539" s="264">
        <f t="shared" si="88"/>
        <v>0</v>
      </c>
      <c r="Q539" s="125"/>
      <c r="R539" s="230"/>
      <c r="S539" s="125"/>
    </row>
    <row r="540" spans="1:19" s="108" customFormat="1" ht="39" hidden="1">
      <c r="A540" s="366"/>
      <c r="B540" s="184">
        <v>3.2</v>
      </c>
      <c r="C540" s="178" t="s">
        <v>104</v>
      </c>
      <c r="D540" s="177" t="s">
        <v>935</v>
      </c>
      <c r="E540" s="177" t="s">
        <v>105</v>
      </c>
      <c r="F540" s="177" t="s">
        <v>217</v>
      </c>
      <c r="G540" s="177"/>
      <c r="H540" s="177"/>
      <c r="I540" s="227"/>
      <c r="J540" s="177"/>
      <c r="K540" s="228" t="s">
        <v>161</v>
      </c>
      <c r="L540" s="177">
        <v>1</v>
      </c>
      <c r="M540" s="174"/>
      <c r="N540" s="264">
        <f t="shared" si="91"/>
        <v>0</v>
      </c>
      <c r="O540" s="264">
        <v>0</v>
      </c>
      <c r="P540" s="264">
        <f t="shared" si="88"/>
        <v>0</v>
      </c>
      <c r="Q540" s="125"/>
      <c r="R540" s="230"/>
      <c r="S540" s="125"/>
    </row>
    <row r="541" spans="1:19" s="108" customFormat="1" hidden="1">
      <c r="A541" s="366"/>
      <c r="B541" s="184">
        <v>3.3</v>
      </c>
      <c r="C541" s="178" t="s">
        <v>202</v>
      </c>
      <c r="D541" s="177" t="s">
        <v>935</v>
      </c>
      <c r="E541" s="177" t="s">
        <v>215</v>
      </c>
      <c r="F541" s="177" t="s">
        <v>111</v>
      </c>
      <c r="G541" s="177"/>
      <c r="H541" s="177"/>
      <c r="I541" s="227"/>
      <c r="J541" s="177"/>
      <c r="K541" s="228" t="s">
        <v>161</v>
      </c>
      <c r="L541" s="177">
        <v>1</v>
      </c>
      <c r="M541" s="174"/>
      <c r="N541" s="264">
        <f t="shared" si="91"/>
        <v>0</v>
      </c>
      <c r="O541" s="264">
        <v>0</v>
      </c>
      <c r="P541" s="264">
        <f t="shared" si="88"/>
        <v>0</v>
      </c>
      <c r="Q541" s="125"/>
      <c r="R541" s="230"/>
      <c r="S541" s="125"/>
    </row>
    <row r="542" spans="1:19" s="108" customFormat="1" ht="26" hidden="1">
      <c r="A542" s="366"/>
      <c r="B542" s="184">
        <v>3.4</v>
      </c>
      <c r="C542" s="178" t="s">
        <v>222</v>
      </c>
      <c r="D542" s="177" t="s">
        <v>936</v>
      </c>
      <c r="E542" s="177" t="s">
        <v>223</v>
      </c>
      <c r="F542" s="177" t="s">
        <v>111</v>
      </c>
      <c r="G542" s="177"/>
      <c r="H542" s="177"/>
      <c r="I542" s="227"/>
      <c r="J542" s="177"/>
      <c r="K542" s="228" t="s">
        <v>161</v>
      </c>
      <c r="L542" s="177">
        <v>1</v>
      </c>
      <c r="M542" s="174"/>
      <c r="N542" s="264">
        <f t="shared" si="91"/>
        <v>0</v>
      </c>
      <c r="O542" s="264">
        <f t="shared" ref="O542" si="94">N542*0.22</f>
        <v>0</v>
      </c>
      <c r="P542" s="264">
        <f t="shared" si="88"/>
        <v>0</v>
      </c>
      <c r="Q542" s="125"/>
      <c r="R542" s="230"/>
      <c r="S542" s="125"/>
    </row>
    <row r="543" spans="1:19" s="108" customFormat="1" ht="26" hidden="1">
      <c r="A543" s="366"/>
      <c r="B543" s="184">
        <v>3.5</v>
      </c>
      <c r="C543" s="178" t="s">
        <v>219</v>
      </c>
      <c r="D543" s="177" t="s">
        <v>935</v>
      </c>
      <c r="E543" s="177" t="s">
        <v>216</v>
      </c>
      <c r="F543" s="177" t="s">
        <v>111</v>
      </c>
      <c r="G543" s="177"/>
      <c r="H543" s="177"/>
      <c r="I543" s="227"/>
      <c r="J543" s="177"/>
      <c r="K543" s="228" t="s">
        <v>161</v>
      </c>
      <c r="L543" s="177">
        <v>1</v>
      </c>
      <c r="M543" s="174"/>
      <c r="N543" s="264">
        <f t="shared" si="91"/>
        <v>0</v>
      </c>
      <c r="O543" s="264">
        <v>0</v>
      </c>
      <c r="P543" s="264">
        <f t="shared" si="88"/>
        <v>0</v>
      </c>
      <c r="Q543" s="125"/>
      <c r="R543" s="230"/>
      <c r="S543" s="125"/>
    </row>
    <row r="544" spans="1:19" s="108" customFormat="1" hidden="1">
      <c r="A544" s="366"/>
      <c r="B544" s="231">
        <v>4</v>
      </c>
      <c r="C544" s="220" t="s">
        <v>340</v>
      </c>
      <c r="D544" s="224"/>
      <c r="E544" s="221"/>
      <c r="F544" s="221"/>
      <c r="G544" s="221"/>
      <c r="H544" s="221"/>
      <c r="I544" s="232"/>
      <c r="J544" s="221"/>
      <c r="K544" s="223" t="s">
        <v>78</v>
      </c>
      <c r="L544" s="224">
        <v>1</v>
      </c>
      <c r="M544" s="282"/>
      <c r="N544" s="233">
        <f>SUM(N545:N546)*L544</f>
        <v>0</v>
      </c>
      <c r="O544" s="233">
        <f>SUM(O545:O546)</f>
        <v>0</v>
      </c>
      <c r="P544" s="233">
        <f t="shared" si="88"/>
        <v>0</v>
      </c>
      <c r="Q544" s="225"/>
      <c r="R544" s="226"/>
      <c r="S544" s="225"/>
    </row>
    <row r="545" spans="1:385" s="108" customFormat="1" ht="26" hidden="1">
      <c r="A545" s="366"/>
      <c r="B545" s="184">
        <v>4.0999999999999996</v>
      </c>
      <c r="C545" s="178" t="s">
        <v>339</v>
      </c>
      <c r="D545" s="177" t="s">
        <v>935</v>
      </c>
      <c r="E545" s="177" t="s">
        <v>107</v>
      </c>
      <c r="F545" s="177"/>
      <c r="G545" s="177"/>
      <c r="H545" s="177"/>
      <c r="I545" s="227"/>
      <c r="J545" s="177"/>
      <c r="K545" s="228" t="s">
        <v>161</v>
      </c>
      <c r="L545" s="177">
        <v>37</v>
      </c>
      <c r="M545" s="174"/>
      <c r="N545" s="264">
        <f t="shared" si="91"/>
        <v>0</v>
      </c>
      <c r="O545" s="264">
        <v>0</v>
      </c>
      <c r="P545" s="264">
        <f t="shared" si="88"/>
        <v>0</v>
      </c>
      <c r="Q545" s="125"/>
      <c r="R545" s="230"/>
      <c r="S545" s="125"/>
    </row>
    <row r="546" spans="1:385" s="108" customFormat="1" ht="26" hidden="1">
      <c r="A546" s="366"/>
      <c r="B546" s="184" t="s">
        <v>368</v>
      </c>
      <c r="C546" s="178" t="s">
        <v>341</v>
      </c>
      <c r="D546" s="177" t="s">
        <v>935</v>
      </c>
      <c r="E546" s="177" t="s">
        <v>108</v>
      </c>
      <c r="F546" s="177"/>
      <c r="G546" s="177"/>
      <c r="H546" s="177"/>
      <c r="I546" s="227"/>
      <c r="J546" s="177"/>
      <c r="K546" s="228" t="s">
        <v>161</v>
      </c>
      <c r="L546" s="177">
        <v>17</v>
      </c>
      <c r="M546" s="174"/>
      <c r="N546" s="264">
        <f t="shared" si="91"/>
        <v>0</v>
      </c>
      <c r="O546" s="264">
        <v>0</v>
      </c>
      <c r="P546" s="264">
        <f t="shared" si="88"/>
        <v>0</v>
      </c>
      <c r="Q546" s="125"/>
      <c r="R546" s="230"/>
      <c r="S546" s="125"/>
    </row>
    <row r="547" spans="1:385" s="108" customFormat="1" ht="15.5" hidden="1">
      <c r="A547" s="367" t="s">
        <v>813</v>
      </c>
      <c r="B547" s="367"/>
      <c r="C547" s="367"/>
      <c r="D547" s="361"/>
      <c r="E547" s="367"/>
      <c r="F547" s="367"/>
      <c r="G547" s="367"/>
      <c r="H547" s="367"/>
      <c r="I547" s="367"/>
      <c r="J547" s="368"/>
      <c r="K547" s="367"/>
      <c r="L547" s="367"/>
      <c r="M547" s="367"/>
      <c r="N547" s="264"/>
      <c r="O547" s="264"/>
      <c r="P547" s="264"/>
      <c r="Q547" s="125"/>
      <c r="R547" s="230"/>
      <c r="S547" s="125"/>
    </row>
    <row r="548" spans="1:385" s="102" customFormat="1" ht="15.5" hidden="1">
      <c r="A548" s="367" t="s">
        <v>112</v>
      </c>
      <c r="B548" s="367"/>
      <c r="C548" s="367"/>
      <c r="D548" s="361"/>
      <c r="E548" s="367"/>
      <c r="F548" s="367"/>
      <c r="G548" s="367"/>
      <c r="H548" s="367"/>
      <c r="I548" s="367"/>
      <c r="J548" s="368"/>
      <c r="K548" s="367"/>
      <c r="L548" s="367"/>
      <c r="M548" s="367"/>
      <c r="N548" s="100">
        <f>N521+N528+N538+N544</f>
        <v>0</v>
      </c>
      <c r="O548" s="100">
        <f>O521+O528+O538+O544</f>
        <v>0</v>
      </c>
      <c r="P548" s="100">
        <f t="shared" ref="P548" si="95">P521+P528+P538+P544</f>
        <v>0</v>
      </c>
      <c r="Q548" s="101"/>
      <c r="R548" s="101"/>
      <c r="S548" s="99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  <c r="AK548" s="87"/>
      <c r="AL548" s="87"/>
      <c r="AM548" s="87"/>
      <c r="AN548" s="87"/>
      <c r="AO548" s="87"/>
      <c r="AP548" s="87"/>
      <c r="AQ548" s="87"/>
      <c r="AR548" s="87"/>
      <c r="AS548" s="87"/>
      <c r="AT548" s="87"/>
      <c r="AU548" s="87"/>
      <c r="AV548" s="87"/>
      <c r="AW548" s="87"/>
      <c r="AX548" s="87"/>
      <c r="AY548" s="87"/>
      <c r="AZ548" s="87"/>
      <c r="BA548" s="87"/>
      <c r="BB548" s="87"/>
      <c r="BC548" s="87"/>
      <c r="BD548" s="87"/>
      <c r="BE548" s="87"/>
      <c r="BF548" s="87"/>
      <c r="BG548" s="87"/>
      <c r="BH548" s="87"/>
      <c r="BI548" s="87"/>
      <c r="BJ548" s="87"/>
      <c r="BK548" s="87"/>
      <c r="BL548" s="87"/>
      <c r="BM548" s="87"/>
      <c r="BN548" s="87"/>
      <c r="BO548" s="87"/>
      <c r="BP548" s="87"/>
      <c r="BQ548" s="87"/>
      <c r="BR548" s="87"/>
      <c r="BS548" s="87"/>
      <c r="BT548" s="87"/>
      <c r="BU548" s="87"/>
      <c r="BV548" s="87"/>
      <c r="BW548" s="87"/>
      <c r="BX548" s="87"/>
      <c r="BY548" s="87"/>
      <c r="BZ548" s="87"/>
      <c r="CA548" s="87"/>
      <c r="CB548" s="87"/>
      <c r="CC548" s="87"/>
      <c r="CD548" s="87"/>
      <c r="CE548" s="87"/>
      <c r="CF548" s="87"/>
      <c r="CG548" s="87"/>
      <c r="CH548" s="87"/>
      <c r="CI548" s="87"/>
      <c r="CJ548" s="87"/>
      <c r="CK548" s="87"/>
      <c r="CL548" s="87"/>
      <c r="CM548" s="87"/>
      <c r="CN548" s="87"/>
      <c r="CO548" s="87"/>
      <c r="CP548" s="87"/>
      <c r="CQ548" s="87"/>
      <c r="CR548" s="87"/>
      <c r="CS548" s="87"/>
      <c r="CT548" s="87"/>
      <c r="CU548" s="87"/>
      <c r="CV548" s="87"/>
      <c r="CW548" s="87"/>
      <c r="CX548" s="87"/>
      <c r="CY548" s="87"/>
      <c r="CZ548" s="87"/>
      <c r="DA548" s="87"/>
      <c r="DB548" s="87"/>
      <c r="DC548" s="87"/>
      <c r="DD548" s="87"/>
      <c r="DE548" s="87"/>
      <c r="DF548" s="87"/>
      <c r="DG548" s="87"/>
      <c r="DH548" s="87"/>
      <c r="DI548" s="87"/>
      <c r="DJ548" s="87"/>
      <c r="DK548" s="87"/>
      <c r="DL548" s="87"/>
      <c r="DM548" s="87"/>
      <c r="DN548" s="87"/>
      <c r="DO548" s="87"/>
      <c r="DP548" s="87"/>
      <c r="DQ548" s="87"/>
      <c r="DR548" s="87"/>
      <c r="DS548" s="87"/>
      <c r="DT548" s="87"/>
      <c r="DU548" s="87"/>
      <c r="DV548" s="87"/>
      <c r="DW548" s="87"/>
      <c r="DX548" s="87"/>
      <c r="DY548" s="87"/>
      <c r="DZ548" s="87"/>
      <c r="EA548" s="87"/>
      <c r="EB548" s="87"/>
      <c r="EC548" s="87"/>
      <c r="ED548" s="87"/>
      <c r="EE548" s="87"/>
      <c r="EF548" s="87"/>
      <c r="EG548" s="87"/>
      <c r="EH548" s="87"/>
      <c r="EI548" s="87"/>
      <c r="EJ548" s="87"/>
      <c r="EK548" s="87"/>
      <c r="EL548" s="87"/>
      <c r="EM548" s="87"/>
      <c r="EN548" s="87"/>
      <c r="EO548" s="87"/>
      <c r="EP548" s="87"/>
      <c r="EQ548" s="87"/>
      <c r="ER548" s="87"/>
      <c r="ES548" s="87"/>
      <c r="ET548" s="87"/>
      <c r="EU548" s="87"/>
      <c r="EV548" s="87"/>
      <c r="EW548" s="87"/>
      <c r="EX548" s="87"/>
      <c r="EY548" s="87"/>
      <c r="EZ548" s="87"/>
      <c r="FA548" s="87"/>
      <c r="FB548" s="87"/>
      <c r="FC548" s="87"/>
      <c r="FD548" s="87"/>
      <c r="FE548" s="87"/>
      <c r="FF548" s="87"/>
      <c r="FG548" s="87"/>
      <c r="FH548" s="87"/>
      <c r="FI548" s="87"/>
      <c r="FJ548" s="87"/>
      <c r="FK548" s="87"/>
      <c r="FL548" s="87"/>
      <c r="FM548" s="87"/>
      <c r="FN548" s="87"/>
      <c r="FO548" s="87"/>
      <c r="FP548" s="87"/>
      <c r="FQ548" s="87"/>
      <c r="FR548" s="87"/>
      <c r="FS548" s="87"/>
      <c r="FT548" s="87"/>
      <c r="FU548" s="87"/>
      <c r="FV548" s="87"/>
      <c r="FW548" s="87"/>
      <c r="FX548" s="87"/>
      <c r="FY548" s="87"/>
      <c r="FZ548" s="87"/>
      <c r="GA548" s="87"/>
      <c r="GB548" s="87"/>
      <c r="GC548" s="87"/>
      <c r="GD548" s="87"/>
      <c r="GE548" s="87"/>
      <c r="GF548" s="87"/>
      <c r="GG548" s="87"/>
      <c r="GH548" s="87"/>
      <c r="GI548" s="87"/>
      <c r="GJ548" s="87"/>
      <c r="GK548" s="87"/>
      <c r="GL548" s="87"/>
      <c r="GM548" s="87"/>
      <c r="GN548" s="87"/>
      <c r="GO548" s="87"/>
      <c r="GP548" s="87"/>
      <c r="GQ548" s="87"/>
      <c r="GR548" s="87"/>
      <c r="GS548" s="87"/>
      <c r="GT548" s="87"/>
      <c r="GU548" s="87"/>
      <c r="GV548" s="87"/>
      <c r="GW548" s="87"/>
      <c r="GX548" s="87"/>
      <c r="GY548" s="87"/>
      <c r="GZ548" s="87"/>
      <c r="HA548" s="87"/>
      <c r="HB548" s="87"/>
      <c r="HC548" s="87"/>
      <c r="HD548" s="87"/>
      <c r="HE548" s="87"/>
      <c r="HF548" s="87"/>
      <c r="HG548" s="87"/>
      <c r="HH548" s="87"/>
      <c r="HI548" s="87"/>
      <c r="HJ548" s="87"/>
      <c r="HK548" s="87"/>
      <c r="HL548" s="87"/>
      <c r="HM548" s="87"/>
      <c r="HN548" s="87"/>
      <c r="HO548" s="87"/>
      <c r="HP548" s="87"/>
      <c r="HQ548" s="87"/>
      <c r="HR548" s="87"/>
      <c r="HS548" s="87"/>
      <c r="HT548" s="87"/>
      <c r="HU548" s="87"/>
      <c r="HV548" s="87"/>
      <c r="HW548" s="87"/>
      <c r="HX548" s="87"/>
      <c r="HY548" s="87"/>
      <c r="HZ548" s="87"/>
      <c r="IA548" s="87"/>
      <c r="IB548" s="87"/>
      <c r="IC548" s="87"/>
      <c r="ID548" s="87"/>
      <c r="IE548" s="87"/>
      <c r="IF548" s="87"/>
      <c r="IG548" s="87"/>
      <c r="IH548" s="87"/>
      <c r="II548" s="87"/>
      <c r="IJ548" s="87"/>
      <c r="IK548" s="87"/>
      <c r="IL548" s="87"/>
      <c r="IM548" s="87"/>
      <c r="IN548" s="87"/>
      <c r="IO548" s="87"/>
      <c r="IP548" s="87"/>
      <c r="IQ548" s="87"/>
      <c r="IR548" s="87"/>
      <c r="IS548" s="87"/>
      <c r="IT548" s="87"/>
      <c r="IU548" s="87"/>
      <c r="IV548" s="87"/>
      <c r="IW548" s="87"/>
      <c r="IX548" s="87"/>
      <c r="IY548" s="87"/>
      <c r="IZ548" s="87"/>
      <c r="JA548" s="87"/>
      <c r="JB548" s="87"/>
      <c r="JC548" s="87"/>
      <c r="JD548" s="87"/>
      <c r="JE548" s="87"/>
      <c r="JF548" s="87"/>
      <c r="JG548" s="87"/>
      <c r="JH548" s="87"/>
      <c r="JI548" s="87"/>
      <c r="JJ548" s="87"/>
      <c r="JK548" s="87"/>
      <c r="JL548" s="87"/>
      <c r="JM548" s="87"/>
      <c r="JN548" s="87"/>
      <c r="JO548" s="87"/>
      <c r="JP548" s="87"/>
      <c r="JQ548" s="87"/>
      <c r="JR548" s="87"/>
      <c r="JS548" s="87"/>
      <c r="JT548" s="87"/>
      <c r="JU548" s="87"/>
      <c r="JV548" s="87"/>
      <c r="JW548" s="87"/>
      <c r="JX548" s="87"/>
      <c r="JY548" s="87"/>
      <c r="JZ548" s="87"/>
      <c r="KA548" s="87"/>
      <c r="KB548" s="87"/>
      <c r="KC548" s="87"/>
      <c r="KD548" s="87"/>
      <c r="KE548" s="87"/>
      <c r="KF548" s="87"/>
      <c r="KG548" s="87"/>
      <c r="KH548" s="87"/>
      <c r="KI548" s="87"/>
      <c r="KJ548" s="87"/>
      <c r="KK548" s="87"/>
      <c r="KL548" s="87"/>
      <c r="KM548" s="87"/>
      <c r="KN548" s="87"/>
      <c r="KO548" s="87"/>
      <c r="KP548" s="87"/>
      <c r="KQ548" s="87"/>
      <c r="KR548" s="87"/>
      <c r="KS548" s="87"/>
      <c r="KT548" s="87"/>
      <c r="KU548" s="87"/>
      <c r="KV548" s="87"/>
      <c r="KW548" s="87"/>
      <c r="KX548" s="87"/>
      <c r="KY548" s="87"/>
      <c r="KZ548" s="87"/>
      <c r="LA548" s="87"/>
      <c r="LB548" s="87"/>
      <c r="LC548" s="87"/>
      <c r="LD548" s="87"/>
      <c r="LE548" s="87"/>
      <c r="LF548" s="87"/>
      <c r="LG548" s="87"/>
      <c r="LH548" s="87"/>
      <c r="LI548" s="87"/>
      <c r="LJ548" s="87"/>
      <c r="LK548" s="87"/>
      <c r="LL548" s="87"/>
      <c r="LM548" s="87"/>
      <c r="LN548" s="87"/>
      <c r="LO548" s="87"/>
      <c r="LP548" s="87"/>
      <c r="LQ548" s="87"/>
      <c r="LR548" s="87"/>
      <c r="LS548" s="87"/>
      <c r="LT548" s="87"/>
      <c r="LU548" s="87"/>
      <c r="LV548" s="87"/>
      <c r="LW548" s="87"/>
      <c r="LX548" s="87"/>
      <c r="LY548" s="87"/>
      <c r="LZ548" s="87"/>
      <c r="MA548" s="87"/>
      <c r="MB548" s="87"/>
      <c r="MC548" s="87"/>
      <c r="MD548" s="87"/>
      <c r="ME548" s="87"/>
      <c r="MF548" s="87"/>
      <c r="MG548" s="87"/>
      <c r="MH548" s="87"/>
      <c r="MI548" s="87"/>
      <c r="MJ548" s="87"/>
      <c r="MK548" s="87"/>
      <c r="ML548" s="87"/>
      <c r="MM548" s="87"/>
      <c r="MN548" s="87"/>
      <c r="MO548" s="87"/>
      <c r="MP548" s="87"/>
      <c r="MQ548" s="87"/>
      <c r="MR548" s="87"/>
      <c r="MS548" s="87"/>
      <c r="MT548" s="87"/>
      <c r="MU548" s="87"/>
      <c r="MV548" s="87"/>
      <c r="MW548" s="87"/>
      <c r="MX548" s="87"/>
      <c r="MY548" s="87"/>
      <c r="MZ548" s="87"/>
      <c r="NA548" s="87"/>
      <c r="NB548" s="87"/>
      <c r="NC548" s="87"/>
      <c r="ND548" s="87"/>
      <c r="NE548" s="87"/>
      <c r="NF548" s="87"/>
      <c r="NG548" s="87"/>
      <c r="NH548" s="87"/>
      <c r="NI548" s="87"/>
      <c r="NJ548" s="87"/>
      <c r="NK548" s="87"/>
      <c r="NL548" s="87"/>
      <c r="NM548" s="87"/>
      <c r="NN548" s="87"/>
      <c r="NO548" s="87"/>
      <c r="NP548" s="87"/>
      <c r="NQ548" s="87"/>
      <c r="NR548" s="87"/>
      <c r="NS548" s="87"/>
      <c r="NT548" s="87"/>
      <c r="NU548" s="87"/>
    </row>
    <row r="549" spans="1:385" s="102" customFormat="1" ht="15.5" hidden="1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292"/>
      <c r="O549" s="292"/>
      <c r="P549" s="292"/>
      <c r="Q549" s="292"/>
      <c r="R549" s="292"/>
      <c r="S549" s="293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  <c r="AK549" s="87"/>
      <c r="AL549" s="87"/>
      <c r="AM549" s="87"/>
      <c r="AN549" s="87"/>
      <c r="AO549" s="87"/>
      <c r="AP549" s="87"/>
      <c r="AQ549" s="87"/>
      <c r="AR549" s="87"/>
      <c r="AS549" s="87"/>
      <c r="AT549" s="87"/>
      <c r="AU549" s="87"/>
      <c r="AV549" s="87"/>
      <c r="AW549" s="87"/>
      <c r="AX549" s="87"/>
      <c r="AY549" s="87"/>
      <c r="AZ549" s="87"/>
      <c r="BA549" s="87"/>
      <c r="BB549" s="87"/>
      <c r="BC549" s="87"/>
      <c r="BD549" s="87"/>
      <c r="BE549" s="87"/>
      <c r="BF549" s="87"/>
      <c r="BG549" s="87"/>
      <c r="BH549" s="87"/>
      <c r="BI549" s="87"/>
      <c r="BJ549" s="87"/>
      <c r="BK549" s="87"/>
      <c r="BL549" s="87"/>
      <c r="BM549" s="87"/>
      <c r="BN549" s="87"/>
      <c r="BO549" s="87"/>
      <c r="BP549" s="87"/>
      <c r="BQ549" s="87"/>
      <c r="BR549" s="87"/>
      <c r="BS549" s="87"/>
      <c r="BT549" s="87"/>
      <c r="BU549" s="87"/>
      <c r="BV549" s="87"/>
      <c r="BW549" s="87"/>
      <c r="BX549" s="87"/>
      <c r="BY549" s="87"/>
      <c r="BZ549" s="87"/>
      <c r="CA549" s="87"/>
      <c r="CB549" s="87"/>
      <c r="CC549" s="87"/>
      <c r="CD549" s="87"/>
      <c r="CE549" s="87"/>
      <c r="CF549" s="87"/>
      <c r="CG549" s="87"/>
      <c r="CH549" s="87"/>
      <c r="CI549" s="87"/>
      <c r="CJ549" s="87"/>
      <c r="CK549" s="87"/>
      <c r="CL549" s="87"/>
      <c r="CM549" s="87"/>
      <c r="CN549" s="87"/>
      <c r="CO549" s="87"/>
      <c r="CP549" s="87"/>
      <c r="CQ549" s="87"/>
      <c r="CR549" s="87"/>
      <c r="CS549" s="87"/>
      <c r="CT549" s="87"/>
      <c r="CU549" s="87"/>
      <c r="CV549" s="87"/>
      <c r="CW549" s="87"/>
      <c r="CX549" s="87"/>
      <c r="CY549" s="87"/>
      <c r="CZ549" s="87"/>
      <c r="DA549" s="87"/>
      <c r="DB549" s="87"/>
      <c r="DC549" s="87"/>
      <c r="DD549" s="87"/>
      <c r="DE549" s="87"/>
      <c r="DF549" s="87"/>
      <c r="DG549" s="87"/>
      <c r="DH549" s="87"/>
      <c r="DI549" s="87"/>
      <c r="DJ549" s="87"/>
      <c r="DK549" s="87"/>
      <c r="DL549" s="87"/>
      <c r="DM549" s="87"/>
      <c r="DN549" s="87"/>
      <c r="DO549" s="87"/>
      <c r="DP549" s="87"/>
      <c r="DQ549" s="87"/>
      <c r="DR549" s="87"/>
      <c r="DS549" s="87"/>
      <c r="DT549" s="87"/>
      <c r="DU549" s="87"/>
      <c r="DV549" s="87"/>
      <c r="DW549" s="87"/>
      <c r="DX549" s="87"/>
      <c r="DY549" s="87"/>
      <c r="DZ549" s="87"/>
      <c r="EA549" s="87"/>
      <c r="EB549" s="87"/>
      <c r="EC549" s="87"/>
      <c r="ED549" s="87"/>
      <c r="EE549" s="87"/>
      <c r="EF549" s="87"/>
      <c r="EG549" s="87"/>
      <c r="EH549" s="87"/>
      <c r="EI549" s="87"/>
      <c r="EJ549" s="87"/>
      <c r="EK549" s="87"/>
      <c r="EL549" s="87"/>
      <c r="EM549" s="87"/>
      <c r="EN549" s="87"/>
      <c r="EO549" s="87"/>
      <c r="EP549" s="87"/>
      <c r="EQ549" s="87"/>
      <c r="ER549" s="87"/>
      <c r="ES549" s="87"/>
      <c r="ET549" s="87"/>
      <c r="EU549" s="87"/>
      <c r="EV549" s="87"/>
      <c r="EW549" s="87"/>
      <c r="EX549" s="87"/>
      <c r="EY549" s="87"/>
      <c r="EZ549" s="87"/>
      <c r="FA549" s="87"/>
      <c r="FB549" s="87"/>
      <c r="FC549" s="87"/>
      <c r="FD549" s="87"/>
      <c r="FE549" s="87"/>
      <c r="FF549" s="87"/>
      <c r="FG549" s="87"/>
      <c r="FH549" s="87"/>
      <c r="FI549" s="87"/>
      <c r="FJ549" s="87"/>
      <c r="FK549" s="87"/>
      <c r="FL549" s="87"/>
      <c r="FM549" s="87"/>
      <c r="FN549" s="87"/>
      <c r="FO549" s="87"/>
      <c r="FP549" s="87"/>
      <c r="FQ549" s="87"/>
      <c r="FR549" s="87"/>
      <c r="FS549" s="87"/>
      <c r="FT549" s="87"/>
      <c r="FU549" s="87"/>
      <c r="FV549" s="87"/>
      <c r="FW549" s="87"/>
      <c r="FX549" s="87"/>
      <c r="FY549" s="87"/>
      <c r="FZ549" s="87"/>
      <c r="GA549" s="87"/>
      <c r="GB549" s="87"/>
      <c r="GC549" s="87"/>
      <c r="GD549" s="87"/>
      <c r="GE549" s="87"/>
      <c r="GF549" s="87"/>
      <c r="GG549" s="87"/>
      <c r="GH549" s="87"/>
      <c r="GI549" s="87"/>
      <c r="GJ549" s="87"/>
      <c r="GK549" s="87"/>
      <c r="GL549" s="87"/>
      <c r="GM549" s="87"/>
      <c r="GN549" s="87"/>
      <c r="GO549" s="87"/>
      <c r="GP549" s="87"/>
      <c r="GQ549" s="87"/>
      <c r="GR549" s="87"/>
      <c r="GS549" s="87"/>
      <c r="GT549" s="87"/>
      <c r="GU549" s="87"/>
      <c r="GV549" s="87"/>
      <c r="GW549" s="87"/>
      <c r="GX549" s="87"/>
      <c r="GY549" s="87"/>
      <c r="GZ549" s="87"/>
      <c r="HA549" s="87"/>
      <c r="HB549" s="87"/>
      <c r="HC549" s="87"/>
      <c r="HD549" s="87"/>
      <c r="HE549" s="87"/>
      <c r="HF549" s="87"/>
      <c r="HG549" s="87"/>
      <c r="HH549" s="87"/>
      <c r="HI549" s="87"/>
      <c r="HJ549" s="87"/>
      <c r="HK549" s="87"/>
      <c r="HL549" s="87"/>
      <c r="HM549" s="87"/>
      <c r="HN549" s="87"/>
      <c r="HO549" s="87"/>
      <c r="HP549" s="87"/>
      <c r="HQ549" s="87"/>
      <c r="HR549" s="87"/>
      <c r="HS549" s="87"/>
      <c r="HT549" s="87"/>
      <c r="HU549" s="87"/>
      <c r="HV549" s="87"/>
      <c r="HW549" s="87"/>
      <c r="HX549" s="87"/>
      <c r="HY549" s="87"/>
      <c r="HZ549" s="87"/>
      <c r="IA549" s="87"/>
      <c r="IB549" s="87"/>
      <c r="IC549" s="87"/>
      <c r="ID549" s="87"/>
      <c r="IE549" s="87"/>
      <c r="IF549" s="87"/>
      <c r="IG549" s="87"/>
      <c r="IH549" s="87"/>
      <c r="II549" s="87"/>
      <c r="IJ549" s="87"/>
      <c r="IK549" s="87"/>
      <c r="IL549" s="87"/>
      <c r="IM549" s="87"/>
      <c r="IN549" s="87"/>
      <c r="IO549" s="87"/>
      <c r="IP549" s="87"/>
      <c r="IQ549" s="87"/>
      <c r="IR549" s="87"/>
      <c r="IS549" s="87"/>
      <c r="IT549" s="87"/>
      <c r="IU549" s="87"/>
      <c r="IV549" s="87"/>
      <c r="IW549" s="87"/>
      <c r="IX549" s="87"/>
      <c r="IY549" s="87"/>
      <c r="IZ549" s="87"/>
      <c r="JA549" s="87"/>
      <c r="JB549" s="87"/>
      <c r="JC549" s="87"/>
      <c r="JD549" s="87"/>
      <c r="JE549" s="87"/>
      <c r="JF549" s="87"/>
      <c r="JG549" s="87"/>
      <c r="JH549" s="87"/>
      <c r="JI549" s="87"/>
      <c r="JJ549" s="87"/>
      <c r="JK549" s="87"/>
      <c r="JL549" s="87"/>
      <c r="JM549" s="87"/>
      <c r="JN549" s="87"/>
      <c r="JO549" s="87"/>
      <c r="JP549" s="87"/>
      <c r="JQ549" s="87"/>
      <c r="JR549" s="87"/>
      <c r="JS549" s="87"/>
      <c r="JT549" s="87"/>
      <c r="JU549" s="87"/>
      <c r="JV549" s="87"/>
      <c r="JW549" s="87"/>
      <c r="JX549" s="87"/>
      <c r="JY549" s="87"/>
      <c r="JZ549" s="87"/>
      <c r="KA549" s="87"/>
      <c r="KB549" s="87"/>
      <c r="KC549" s="87"/>
      <c r="KD549" s="87"/>
      <c r="KE549" s="87"/>
      <c r="KF549" s="87"/>
      <c r="KG549" s="87"/>
      <c r="KH549" s="87"/>
      <c r="KI549" s="87"/>
      <c r="KJ549" s="87"/>
      <c r="KK549" s="87"/>
      <c r="KL549" s="87"/>
      <c r="KM549" s="87"/>
      <c r="KN549" s="87"/>
      <c r="KO549" s="87"/>
      <c r="KP549" s="87"/>
      <c r="KQ549" s="87"/>
      <c r="KR549" s="87"/>
      <c r="KS549" s="87"/>
      <c r="KT549" s="87"/>
      <c r="KU549" s="87"/>
      <c r="KV549" s="87"/>
      <c r="KW549" s="87"/>
      <c r="KX549" s="87"/>
      <c r="KY549" s="87"/>
      <c r="KZ549" s="87"/>
      <c r="LA549" s="87"/>
      <c r="LB549" s="87"/>
      <c r="LC549" s="87"/>
      <c r="LD549" s="87"/>
      <c r="LE549" s="87"/>
      <c r="LF549" s="87"/>
      <c r="LG549" s="87"/>
      <c r="LH549" s="87"/>
      <c r="LI549" s="87"/>
      <c r="LJ549" s="87"/>
      <c r="LK549" s="87"/>
      <c r="LL549" s="87"/>
      <c r="LM549" s="87"/>
      <c r="LN549" s="87"/>
      <c r="LO549" s="87"/>
      <c r="LP549" s="87"/>
      <c r="LQ549" s="87"/>
      <c r="LR549" s="87"/>
      <c r="LS549" s="87"/>
      <c r="LT549" s="87"/>
      <c r="LU549" s="87"/>
      <c r="LV549" s="87"/>
      <c r="LW549" s="87"/>
      <c r="LX549" s="87"/>
      <c r="LY549" s="87"/>
      <c r="LZ549" s="87"/>
      <c r="MA549" s="87"/>
      <c r="MB549" s="87"/>
      <c r="MC549" s="87"/>
      <c r="MD549" s="87"/>
      <c r="ME549" s="87"/>
      <c r="MF549" s="87"/>
      <c r="MG549" s="87"/>
      <c r="MH549" s="87"/>
      <c r="MI549" s="87"/>
      <c r="MJ549" s="87"/>
      <c r="MK549" s="87"/>
      <c r="ML549" s="87"/>
      <c r="MM549" s="87"/>
      <c r="MN549" s="87"/>
      <c r="MO549" s="87"/>
      <c r="MP549" s="87"/>
      <c r="MQ549" s="87"/>
      <c r="MR549" s="87"/>
      <c r="MS549" s="87"/>
      <c r="MT549" s="87"/>
      <c r="MU549" s="87"/>
      <c r="MV549" s="87"/>
      <c r="MW549" s="87"/>
      <c r="MX549" s="87"/>
      <c r="MY549" s="87"/>
      <c r="MZ549" s="87"/>
      <c r="NA549" s="87"/>
      <c r="NB549" s="87"/>
      <c r="NC549" s="87"/>
      <c r="ND549" s="87"/>
      <c r="NE549" s="87"/>
      <c r="NF549" s="87"/>
      <c r="NG549" s="87"/>
      <c r="NH549" s="87"/>
      <c r="NI549" s="87"/>
      <c r="NJ549" s="87"/>
      <c r="NK549" s="87"/>
      <c r="NL549" s="87"/>
      <c r="NM549" s="87"/>
      <c r="NN549" s="87"/>
      <c r="NO549" s="87"/>
      <c r="NP549" s="87"/>
      <c r="NQ549" s="87"/>
      <c r="NR549" s="87"/>
      <c r="NS549" s="87"/>
      <c r="NT549" s="87"/>
      <c r="NU549" s="87"/>
    </row>
    <row r="550" spans="1:385" s="102" customFormat="1" ht="15.5" hidden="1">
      <c r="A550" s="294"/>
      <c r="B550" s="294"/>
      <c r="C550" s="297" t="s">
        <v>814</v>
      </c>
      <c r="D550" s="294"/>
      <c r="E550" s="294"/>
      <c r="F550" s="294"/>
      <c r="G550" s="294"/>
      <c r="H550" s="294"/>
      <c r="I550" s="294"/>
      <c r="J550" s="294"/>
      <c r="K550" s="294"/>
      <c r="L550" s="294"/>
      <c r="M550" s="294"/>
      <c r="N550" s="295"/>
      <c r="O550" s="295"/>
      <c r="P550" s="295"/>
      <c r="Q550" s="295"/>
      <c r="R550" s="295"/>
      <c r="S550" s="296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  <c r="AK550" s="87"/>
      <c r="AL550" s="87"/>
      <c r="AM550" s="87"/>
      <c r="AN550" s="87"/>
      <c r="AO550" s="87"/>
      <c r="AP550" s="87"/>
      <c r="AQ550" s="87"/>
      <c r="AR550" s="87"/>
      <c r="AS550" s="87"/>
      <c r="AT550" s="87"/>
      <c r="AU550" s="87"/>
      <c r="AV550" s="87"/>
      <c r="AW550" s="87"/>
      <c r="AX550" s="87"/>
      <c r="AY550" s="87"/>
      <c r="AZ550" s="87"/>
      <c r="BA550" s="87"/>
      <c r="BB550" s="87"/>
      <c r="BC550" s="87"/>
      <c r="BD550" s="87"/>
      <c r="BE550" s="87"/>
      <c r="BF550" s="87"/>
      <c r="BG550" s="87"/>
      <c r="BH550" s="87"/>
      <c r="BI550" s="87"/>
      <c r="BJ550" s="87"/>
      <c r="BK550" s="87"/>
      <c r="BL550" s="87"/>
      <c r="BM550" s="87"/>
      <c r="BN550" s="87"/>
      <c r="BO550" s="87"/>
      <c r="BP550" s="87"/>
      <c r="BQ550" s="87"/>
      <c r="BR550" s="87"/>
      <c r="BS550" s="87"/>
      <c r="BT550" s="87"/>
      <c r="BU550" s="87"/>
      <c r="BV550" s="87"/>
      <c r="BW550" s="87"/>
      <c r="BX550" s="87"/>
      <c r="BY550" s="87"/>
      <c r="BZ550" s="87"/>
      <c r="CA550" s="87"/>
      <c r="CB550" s="87"/>
      <c r="CC550" s="87"/>
      <c r="CD550" s="87"/>
      <c r="CE550" s="87"/>
      <c r="CF550" s="87"/>
      <c r="CG550" s="87"/>
      <c r="CH550" s="87"/>
      <c r="CI550" s="87"/>
      <c r="CJ550" s="87"/>
      <c r="CK550" s="87"/>
      <c r="CL550" s="87"/>
      <c r="CM550" s="87"/>
      <c r="CN550" s="87"/>
      <c r="CO550" s="87"/>
      <c r="CP550" s="87"/>
      <c r="CQ550" s="87"/>
      <c r="CR550" s="87"/>
      <c r="CS550" s="87"/>
      <c r="CT550" s="87"/>
      <c r="CU550" s="87"/>
      <c r="CV550" s="87"/>
      <c r="CW550" s="87"/>
      <c r="CX550" s="87"/>
      <c r="CY550" s="87"/>
      <c r="CZ550" s="87"/>
      <c r="DA550" s="87"/>
      <c r="DB550" s="87"/>
      <c r="DC550" s="87"/>
      <c r="DD550" s="87"/>
      <c r="DE550" s="87"/>
      <c r="DF550" s="87"/>
      <c r="DG550" s="87"/>
      <c r="DH550" s="87"/>
      <c r="DI550" s="87"/>
      <c r="DJ550" s="87"/>
      <c r="DK550" s="87"/>
      <c r="DL550" s="87"/>
      <c r="DM550" s="87"/>
      <c r="DN550" s="87"/>
      <c r="DO550" s="87"/>
      <c r="DP550" s="87"/>
      <c r="DQ550" s="87"/>
      <c r="DR550" s="87"/>
      <c r="DS550" s="87"/>
      <c r="DT550" s="87"/>
      <c r="DU550" s="87"/>
      <c r="DV550" s="87"/>
      <c r="DW550" s="87"/>
      <c r="DX550" s="87"/>
      <c r="DY550" s="87"/>
      <c r="DZ550" s="87"/>
      <c r="EA550" s="87"/>
      <c r="EB550" s="87"/>
      <c r="EC550" s="87"/>
      <c r="ED550" s="87"/>
      <c r="EE550" s="87"/>
      <c r="EF550" s="87"/>
      <c r="EG550" s="87"/>
      <c r="EH550" s="87"/>
      <c r="EI550" s="87"/>
      <c r="EJ550" s="87"/>
      <c r="EK550" s="87"/>
      <c r="EL550" s="87"/>
      <c r="EM550" s="87"/>
      <c r="EN550" s="87"/>
      <c r="EO550" s="87"/>
      <c r="EP550" s="87"/>
      <c r="EQ550" s="87"/>
      <c r="ER550" s="87"/>
      <c r="ES550" s="87"/>
      <c r="ET550" s="87"/>
      <c r="EU550" s="87"/>
      <c r="EV550" s="87"/>
      <c r="EW550" s="87"/>
      <c r="EX550" s="87"/>
      <c r="EY550" s="87"/>
      <c r="EZ550" s="87"/>
      <c r="FA550" s="87"/>
      <c r="FB550" s="87"/>
      <c r="FC550" s="87"/>
      <c r="FD550" s="87"/>
      <c r="FE550" s="87"/>
      <c r="FF550" s="87"/>
      <c r="FG550" s="87"/>
      <c r="FH550" s="87"/>
      <c r="FI550" s="87"/>
      <c r="FJ550" s="87"/>
      <c r="FK550" s="87"/>
      <c r="FL550" s="87"/>
      <c r="FM550" s="87"/>
      <c r="FN550" s="87"/>
      <c r="FO550" s="87"/>
      <c r="FP550" s="87"/>
      <c r="FQ550" s="87"/>
      <c r="FR550" s="87"/>
      <c r="FS550" s="87"/>
      <c r="FT550" s="87"/>
      <c r="FU550" s="87"/>
      <c r="FV550" s="87"/>
      <c r="FW550" s="87"/>
      <c r="FX550" s="87"/>
      <c r="FY550" s="87"/>
      <c r="FZ550" s="87"/>
      <c r="GA550" s="87"/>
      <c r="GB550" s="87"/>
      <c r="GC550" s="87"/>
      <c r="GD550" s="87"/>
      <c r="GE550" s="87"/>
      <c r="GF550" s="87"/>
      <c r="GG550" s="87"/>
      <c r="GH550" s="87"/>
      <c r="GI550" s="87"/>
      <c r="GJ550" s="87"/>
      <c r="GK550" s="87"/>
      <c r="GL550" s="87"/>
      <c r="GM550" s="87"/>
      <c r="GN550" s="87"/>
      <c r="GO550" s="87"/>
      <c r="GP550" s="87"/>
      <c r="GQ550" s="87"/>
      <c r="GR550" s="87"/>
      <c r="GS550" s="87"/>
      <c r="GT550" s="87"/>
      <c r="GU550" s="87"/>
      <c r="GV550" s="87"/>
      <c r="GW550" s="87"/>
      <c r="GX550" s="87"/>
      <c r="GY550" s="87"/>
      <c r="GZ550" s="87"/>
      <c r="HA550" s="87"/>
      <c r="HB550" s="87"/>
      <c r="HC550" s="87"/>
      <c r="HD550" s="87"/>
      <c r="HE550" s="87"/>
      <c r="HF550" s="87"/>
      <c r="HG550" s="87"/>
      <c r="HH550" s="87"/>
      <c r="HI550" s="87"/>
      <c r="HJ550" s="87"/>
      <c r="HK550" s="87"/>
      <c r="HL550" s="87"/>
      <c r="HM550" s="87"/>
      <c r="HN550" s="87"/>
      <c r="HO550" s="87"/>
      <c r="HP550" s="87"/>
      <c r="HQ550" s="87"/>
      <c r="HR550" s="87"/>
      <c r="HS550" s="87"/>
      <c r="HT550" s="87"/>
      <c r="HU550" s="87"/>
      <c r="HV550" s="87"/>
      <c r="HW550" s="87"/>
      <c r="HX550" s="87"/>
      <c r="HY550" s="87"/>
      <c r="HZ550" s="87"/>
      <c r="IA550" s="87"/>
      <c r="IB550" s="87"/>
      <c r="IC550" s="87"/>
      <c r="ID550" s="87"/>
      <c r="IE550" s="87"/>
      <c r="IF550" s="87"/>
      <c r="IG550" s="87"/>
      <c r="IH550" s="87"/>
      <c r="II550" s="87"/>
      <c r="IJ550" s="87"/>
      <c r="IK550" s="87"/>
      <c r="IL550" s="87"/>
      <c r="IM550" s="87"/>
      <c r="IN550" s="87"/>
      <c r="IO550" s="87"/>
      <c r="IP550" s="87"/>
      <c r="IQ550" s="87"/>
      <c r="IR550" s="87"/>
      <c r="IS550" s="87"/>
      <c r="IT550" s="87"/>
      <c r="IU550" s="87"/>
      <c r="IV550" s="87"/>
      <c r="IW550" s="87"/>
      <c r="IX550" s="87"/>
      <c r="IY550" s="87"/>
      <c r="IZ550" s="87"/>
      <c r="JA550" s="87"/>
      <c r="JB550" s="87"/>
      <c r="JC550" s="87"/>
      <c r="JD550" s="87"/>
      <c r="JE550" s="87"/>
      <c r="JF550" s="87"/>
      <c r="JG550" s="87"/>
      <c r="JH550" s="87"/>
      <c r="JI550" s="87"/>
      <c r="JJ550" s="87"/>
      <c r="JK550" s="87"/>
      <c r="JL550" s="87"/>
      <c r="JM550" s="87"/>
      <c r="JN550" s="87"/>
      <c r="JO550" s="87"/>
      <c r="JP550" s="87"/>
      <c r="JQ550" s="87"/>
      <c r="JR550" s="87"/>
      <c r="JS550" s="87"/>
      <c r="JT550" s="87"/>
      <c r="JU550" s="87"/>
      <c r="JV550" s="87"/>
      <c r="JW550" s="87"/>
      <c r="JX550" s="87"/>
      <c r="JY550" s="87"/>
      <c r="JZ550" s="87"/>
      <c r="KA550" s="87"/>
      <c r="KB550" s="87"/>
      <c r="KC550" s="87"/>
      <c r="KD550" s="87"/>
      <c r="KE550" s="87"/>
      <c r="KF550" s="87"/>
      <c r="KG550" s="87"/>
      <c r="KH550" s="87"/>
      <c r="KI550" s="87"/>
      <c r="KJ550" s="87"/>
      <c r="KK550" s="87"/>
      <c r="KL550" s="87"/>
      <c r="KM550" s="87"/>
      <c r="KN550" s="87"/>
      <c r="KO550" s="87"/>
      <c r="KP550" s="87"/>
      <c r="KQ550" s="87"/>
      <c r="KR550" s="87"/>
      <c r="KS550" s="87"/>
      <c r="KT550" s="87"/>
      <c r="KU550" s="87"/>
      <c r="KV550" s="87"/>
      <c r="KW550" s="87"/>
      <c r="KX550" s="87"/>
      <c r="KY550" s="87"/>
      <c r="KZ550" s="87"/>
      <c r="LA550" s="87"/>
      <c r="LB550" s="87"/>
      <c r="LC550" s="87"/>
      <c r="LD550" s="87"/>
      <c r="LE550" s="87"/>
      <c r="LF550" s="87"/>
      <c r="LG550" s="87"/>
      <c r="LH550" s="87"/>
      <c r="LI550" s="87"/>
      <c r="LJ550" s="87"/>
      <c r="LK550" s="87"/>
      <c r="LL550" s="87"/>
      <c r="LM550" s="87"/>
      <c r="LN550" s="87"/>
      <c r="LO550" s="87"/>
      <c r="LP550" s="87"/>
      <c r="LQ550" s="87"/>
      <c r="LR550" s="87"/>
      <c r="LS550" s="87"/>
      <c r="LT550" s="87"/>
      <c r="LU550" s="87"/>
      <c r="LV550" s="87"/>
      <c r="LW550" s="87"/>
      <c r="LX550" s="87"/>
      <c r="LY550" s="87"/>
      <c r="LZ550" s="87"/>
      <c r="MA550" s="87"/>
      <c r="MB550" s="87"/>
      <c r="MC550" s="87"/>
      <c r="MD550" s="87"/>
      <c r="ME550" s="87"/>
      <c r="MF550" s="87"/>
      <c r="MG550" s="87"/>
      <c r="MH550" s="87"/>
      <c r="MI550" s="87"/>
      <c r="MJ550" s="87"/>
      <c r="MK550" s="87"/>
      <c r="ML550" s="87"/>
      <c r="MM550" s="87"/>
      <c r="MN550" s="87"/>
      <c r="MO550" s="87"/>
      <c r="MP550" s="87"/>
      <c r="MQ550" s="87"/>
      <c r="MR550" s="87"/>
      <c r="MS550" s="87"/>
      <c r="MT550" s="87"/>
      <c r="MU550" s="87"/>
      <c r="MV550" s="87"/>
      <c r="MW550" s="87"/>
      <c r="MX550" s="87"/>
      <c r="MY550" s="87"/>
      <c r="MZ550" s="87"/>
      <c r="NA550" s="87"/>
      <c r="NB550" s="87"/>
      <c r="NC550" s="87"/>
      <c r="ND550" s="87"/>
      <c r="NE550" s="87"/>
      <c r="NF550" s="87"/>
      <c r="NG550" s="87"/>
      <c r="NH550" s="87"/>
      <c r="NI550" s="87"/>
      <c r="NJ550" s="87"/>
      <c r="NK550" s="87"/>
      <c r="NL550" s="87"/>
      <c r="NM550" s="87"/>
      <c r="NN550" s="87"/>
      <c r="NO550" s="87"/>
      <c r="NP550" s="87"/>
      <c r="NQ550" s="87"/>
      <c r="NR550" s="87"/>
      <c r="NS550" s="87"/>
      <c r="NT550" s="87"/>
      <c r="NU550" s="87"/>
    </row>
    <row r="551" spans="1:385" s="102" customFormat="1" ht="15.5" hidden="1">
      <c r="A551" s="373">
        <v>3</v>
      </c>
      <c r="B551" s="304"/>
      <c r="C551" s="305" t="s">
        <v>815</v>
      </c>
      <c r="D551" s="304"/>
      <c r="E551" s="152" t="s">
        <v>816</v>
      </c>
      <c r="F551" s="304"/>
      <c r="G551" s="304"/>
      <c r="H551" s="304"/>
      <c r="I551" s="304"/>
      <c r="J551" s="304"/>
      <c r="K551" s="304"/>
      <c r="L551" s="304"/>
      <c r="M551" s="304"/>
      <c r="N551" s="306"/>
      <c r="O551" s="306"/>
      <c r="P551" s="306"/>
      <c r="Q551" s="306"/>
      <c r="R551" s="306"/>
      <c r="S551" s="30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  <c r="AK551" s="87"/>
      <c r="AL551" s="87"/>
      <c r="AM551" s="87"/>
      <c r="AN551" s="87"/>
      <c r="AO551" s="87"/>
      <c r="AP551" s="87"/>
      <c r="AQ551" s="87"/>
      <c r="AR551" s="87"/>
      <c r="AS551" s="87"/>
      <c r="AT551" s="87"/>
      <c r="AU551" s="87"/>
      <c r="AV551" s="87"/>
      <c r="AW551" s="87"/>
      <c r="AX551" s="87"/>
      <c r="AY551" s="87"/>
      <c r="AZ551" s="87"/>
      <c r="BA551" s="87"/>
      <c r="BB551" s="87"/>
      <c r="BC551" s="87"/>
      <c r="BD551" s="87"/>
      <c r="BE551" s="87"/>
      <c r="BF551" s="87"/>
      <c r="BG551" s="87"/>
      <c r="BH551" s="87"/>
      <c r="BI551" s="87"/>
      <c r="BJ551" s="87"/>
      <c r="BK551" s="87"/>
      <c r="BL551" s="87"/>
      <c r="BM551" s="87"/>
      <c r="BN551" s="87"/>
      <c r="BO551" s="87"/>
      <c r="BP551" s="87"/>
      <c r="BQ551" s="87"/>
      <c r="BR551" s="87"/>
      <c r="BS551" s="87"/>
      <c r="BT551" s="87"/>
      <c r="BU551" s="87"/>
      <c r="BV551" s="87"/>
      <c r="BW551" s="87"/>
      <c r="BX551" s="87"/>
      <c r="BY551" s="87"/>
      <c r="BZ551" s="87"/>
      <c r="CA551" s="87"/>
      <c r="CB551" s="87"/>
      <c r="CC551" s="87"/>
      <c r="CD551" s="87"/>
      <c r="CE551" s="87"/>
      <c r="CF551" s="87"/>
      <c r="CG551" s="87"/>
      <c r="CH551" s="87"/>
      <c r="CI551" s="87"/>
      <c r="CJ551" s="87"/>
      <c r="CK551" s="87"/>
      <c r="CL551" s="87"/>
      <c r="CM551" s="87"/>
      <c r="CN551" s="87"/>
      <c r="CO551" s="87"/>
      <c r="CP551" s="87"/>
      <c r="CQ551" s="87"/>
      <c r="CR551" s="87"/>
      <c r="CS551" s="87"/>
      <c r="CT551" s="87"/>
      <c r="CU551" s="87"/>
      <c r="CV551" s="87"/>
      <c r="CW551" s="87"/>
      <c r="CX551" s="87"/>
      <c r="CY551" s="87"/>
      <c r="CZ551" s="87"/>
      <c r="DA551" s="87"/>
      <c r="DB551" s="87"/>
      <c r="DC551" s="87"/>
      <c r="DD551" s="87"/>
      <c r="DE551" s="87"/>
      <c r="DF551" s="87"/>
      <c r="DG551" s="87"/>
      <c r="DH551" s="87"/>
      <c r="DI551" s="87"/>
      <c r="DJ551" s="87"/>
      <c r="DK551" s="87"/>
      <c r="DL551" s="87"/>
      <c r="DM551" s="87"/>
      <c r="DN551" s="87"/>
      <c r="DO551" s="87"/>
      <c r="DP551" s="87"/>
      <c r="DQ551" s="87"/>
      <c r="DR551" s="87"/>
      <c r="DS551" s="87"/>
      <c r="DT551" s="87"/>
      <c r="DU551" s="87"/>
      <c r="DV551" s="87"/>
      <c r="DW551" s="87"/>
      <c r="DX551" s="87"/>
      <c r="DY551" s="87"/>
      <c r="DZ551" s="87"/>
      <c r="EA551" s="87"/>
      <c r="EB551" s="87"/>
      <c r="EC551" s="87"/>
      <c r="ED551" s="87"/>
      <c r="EE551" s="87"/>
      <c r="EF551" s="87"/>
      <c r="EG551" s="87"/>
      <c r="EH551" s="87"/>
      <c r="EI551" s="87"/>
      <c r="EJ551" s="87"/>
      <c r="EK551" s="87"/>
      <c r="EL551" s="87"/>
      <c r="EM551" s="87"/>
      <c r="EN551" s="87"/>
      <c r="EO551" s="87"/>
      <c r="EP551" s="87"/>
      <c r="EQ551" s="87"/>
      <c r="ER551" s="87"/>
      <c r="ES551" s="87"/>
      <c r="ET551" s="87"/>
      <c r="EU551" s="87"/>
      <c r="EV551" s="87"/>
      <c r="EW551" s="87"/>
      <c r="EX551" s="87"/>
      <c r="EY551" s="87"/>
      <c r="EZ551" s="87"/>
      <c r="FA551" s="87"/>
      <c r="FB551" s="87"/>
      <c r="FC551" s="87"/>
      <c r="FD551" s="87"/>
      <c r="FE551" s="87"/>
      <c r="FF551" s="87"/>
      <c r="FG551" s="87"/>
      <c r="FH551" s="87"/>
      <c r="FI551" s="87"/>
      <c r="FJ551" s="87"/>
      <c r="FK551" s="87"/>
      <c r="FL551" s="87"/>
      <c r="FM551" s="87"/>
      <c r="FN551" s="87"/>
      <c r="FO551" s="87"/>
      <c r="FP551" s="87"/>
      <c r="FQ551" s="87"/>
      <c r="FR551" s="87"/>
      <c r="FS551" s="87"/>
      <c r="FT551" s="87"/>
      <c r="FU551" s="87"/>
      <c r="FV551" s="87"/>
      <c r="FW551" s="87"/>
      <c r="FX551" s="87"/>
      <c r="FY551" s="87"/>
      <c r="FZ551" s="87"/>
      <c r="GA551" s="87"/>
      <c r="GB551" s="87"/>
      <c r="GC551" s="87"/>
      <c r="GD551" s="87"/>
      <c r="GE551" s="87"/>
      <c r="GF551" s="87"/>
      <c r="GG551" s="87"/>
      <c r="GH551" s="87"/>
      <c r="GI551" s="87"/>
      <c r="GJ551" s="87"/>
      <c r="GK551" s="87"/>
      <c r="GL551" s="87"/>
      <c r="GM551" s="87"/>
      <c r="GN551" s="87"/>
      <c r="GO551" s="87"/>
      <c r="GP551" s="87"/>
      <c r="GQ551" s="87"/>
      <c r="GR551" s="87"/>
      <c r="GS551" s="87"/>
      <c r="GT551" s="87"/>
      <c r="GU551" s="87"/>
      <c r="GV551" s="87"/>
      <c r="GW551" s="87"/>
      <c r="GX551" s="87"/>
      <c r="GY551" s="87"/>
      <c r="GZ551" s="87"/>
      <c r="HA551" s="87"/>
      <c r="HB551" s="87"/>
      <c r="HC551" s="87"/>
      <c r="HD551" s="87"/>
      <c r="HE551" s="87"/>
      <c r="HF551" s="87"/>
      <c r="HG551" s="87"/>
      <c r="HH551" s="87"/>
      <c r="HI551" s="87"/>
      <c r="HJ551" s="87"/>
      <c r="HK551" s="87"/>
      <c r="HL551" s="87"/>
      <c r="HM551" s="87"/>
      <c r="HN551" s="87"/>
      <c r="HO551" s="87"/>
      <c r="HP551" s="87"/>
      <c r="HQ551" s="87"/>
      <c r="HR551" s="87"/>
      <c r="HS551" s="87"/>
      <c r="HT551" s="87"/>
      <c r="HU551" s="87"/>
      <c r="HV551" s="87"/>
      <c r="HW551" s="87"/>
      <c r="HX551" s="87"/>
      <c r="HY551" s="87"/>
      <c r="HZ551" s="87"/>
      <c r="IA551" s="87"/>
      <c r="IB551" s="87"/>
      <c r="IC551" s="87"/>
      <c r="ID551" s="87"/>
      <c r="IE551" s="87"/>
      <c r="IF551" s="87"/>
      <c r="IG551" s="87"/>
      <c r="IH551" s="87"/>
      <c r="II551" s="87"/>
      <c r="IJ551" s="87"/>
      <c r="IK551" s="87"/>
      <c r="IL551" s="87"/>
      <c r="IM551" s="87"/>
      <c r="IN551" s="87"/>
      <c r="IO551" s="87"/>
      <c r="IP551" s="87"/>
      <c r="IQ551" s="87"/>
      <c r="IR551" s="87"/>
      <c r="IS551" s="87"/>
      <c r="IT551" s="87"/>
      <c r="IU551" s="87"/>
      <c r="IV551" s="87"/>
      <c r="IW551" s="87"/>
      <c r="IX551" s="87"/>
      <c r="IY551" s="87"/>
      <c r="IZ551" s="87"/>
      <c r="JA551" s="87"/>
      <c r="JB551" s="87"/>
      <c r="JC551" s="87"/>
      <c r="JD551" s="87"/>
      <c r="JE551" s="87"/>
      <c r="JF551" s="87"/>
      <c r="JG551" s="87"/>
      <c r="JH551" s="87"/>
      <c r="JI551" s="87"/>
      <c r="JJ551" s="87"/>
      <c r="JK551" s="87"/>
      <c r="JL551" s="87"/>
      <c r="JM551" s="87"/>
      <c r="JN551" s="87"/>
      <c r="JO551" s="87"/>
      <c r="JP551" s="87"/>
      <c r="JQ551" s="87"/>
      <c r="JR551" s="87"/>
      <c r="JS551" s="87"/>
      <c r="JT551" s="87"/>
      <c r="JU551" s="87"/>
      <c r="JV551" s="87"/>
      <c r="JW551" s="87"/>
      <c r="JX551" s="87"/>
      <c r="JY551" s="87"/>
      <c r="JZ551" s="87"/>
      <c r="KA551" s="87"/>
      <c r="KB551" s="87"/>
      <c r="KC551" s="87"/>
      <c r="KD551" s="87"/>
      <c r="KE551" s="87"/>
      <c r="KF551" s="87"/>
      <c r="KG551" s="87"/>
      <c r="KH551" s="87"/>
      <c r="KI551" s="87"/>
      <c r="KJ551" s="87"/>
      <c r="KK551" s="87"/>
      <c r="KL551" s="87"/>
      <c r="KM551" s="87"/>
      <c r="KN551" s="87"/>
      <c r="KO551" s="87"/>
      <c r="KP551" s="87"/>
      <c r="KQ551" s="87"/>
      <c r="KR551" s="87"/>
      <c r="KS551" s="87"/>
      <c r="KT551" s="87"/>
      <c r="KU551" s="87"/>
      <c r="KV551" s="87"/>
      <c r="KW551" s="87"/>
      <c r="KX551" s="87"/>
      <c r="KY551" s="87"/>
      <c r="KZ551" s="87"/>
      <c r="LA551" s="87"/>
      <c r="LB551" s="87"/>
      <c r="LC551" s="87"/>
      <c r="LD551" s="87"/>
      <c r="LE551" s="87"/>
      <c r="LF551" s="87"/>
      <c r="LG551" s="87"/>
      <c r="LH551" s="87"/>
      <c r="LI551" s="87"/>
      <c r="LJ551" s="87"/>
      <c r="LK551" s="87"/>
      <c r="LL551" s="87"/>
      <c r="LM551" s="87"/>
      <c r="LN551" s="87"/>
      <c r="LO551" s="87"/>
      <c r="LP551" s="87"/>
      <c r="LQ551" s="87"/>
      <c r="LR551" s="87"/>
      <c r="LS551" s="87"/>
      <c r="LT551" s="87"/>
      <c r="LU551" s="87"/>
      <c r="LV551" s="87"/>
      <c r="LW551" s="87"/>
      <c r="LX551" s="87"/>
      <c r="LY551" s="87"/>
      <c r="LZ551" s="87"/>
      <c r="MA551" s="87"/>
      <c r="MB551" s="87"/>
      <c r="MC551" s="87"/>
      <c r="MD551" s="87"/>
      <c r="ME551" s="87"/>
      <c r="MF551" s="87"/>
      <c r="MG551" s="87"/>
      <c r="MH551" s="87"/>
      <c r="MI551" s="87"/>
      <c r="MJ551" s="87"/>
      <c r="MK551" s="87"/>
      <c r="ML551" s="87"/>
      <c r="MM551" s="87"/>
      <c r="MN551" s="87"/>
      <c r="MO551" s="87"/>
      <c r="MP551" s="87"/>
      <c r="MQ551" s="87"/>
      <c r="MR551" s="87"/>
      <c r="MS551" s="87"/>
      <c r="MT551" s="87"/>
      <c r="MU551" s="87"/>
      <c r="MV551" s="87"/>
      <c r="MW551" s="87"/>
      <c r="MX551" s="87"/>
      <c r="MY551" s="87"/>
      <c r="MZ551" s="87"/>
      <c r="NA551" s="87"/>
      <c r="NB551" s="87"/>
      <c r="NC551" s="87"/>
      <c r="ND551" s="87"/>
      <c r="NE551" s="87"/>
      <c r="NF551" s="87"/>
      <c r="NG551" s="87"/>
      <c r="NH551" s="87"/>
      <c r="NI551" s="87"/>
      <c r="NJ551" s="87"/>
      <c r="NK551" s="87"/>
      <c r="NL551" s="87"/>
      <c r="NM551" s="87"/>
      <c r="NN551" s="87"/>
      <c r="NO551" s="87"/>
      <c r="NP551" s="87"/>
      <c r="NQ551" s="87"/>
      <c r="NR551" s="87"/>
      <c r="NS551" s="87"/>
      <c r="NT551" s="87"/>
      <c r="NU551" s="87"/>
    </row>
    <row r="552" spans="1:385" s="102" customFormat="1" ht="15.5" hidden="1">
      <c r="A552" s="373"/>
      <c r="B552" s="291"/>
      <c r="C552" s="308" t="s">
        <v>834</v>
      </c>
      <c r="D552" s="309" t="s">
        <v>933</v>
      </c>
      <c r="E552" s="300">
        <v>103894</v>
      </c>
      <c r="F552" s="291"/>
      <c r="G552" s="291"/>
      <c r="H552" s="291"/>
      <c r="I552" s="291"/>
      <c r="J552" s="291"/>
      <c r="K552" s="309" t="s">
        <v>57</v>
      </c>
      <c r="L552" s="301" t="s">
        <v>162</v>
      </c>
      <c r="M552" s="291"/>
      <c r="N552" s="310"/>
      <c r="O552" s="310"/>
      <c r="P552" s="310"/>
      <c r="Q552" s="310"/>
      <c r="R552" s="310"/>
      <c r="S552" s="311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  <c r="AK552" s="87"/>
      <c r="AL552" s="87"/>
      <c r="AM552" s="87"/>
      <c r="AN552" s="87"/>
      <c r="AO552" s="87"/>
      <c r="AP552" s="87"/>
      <c r="AQ552" s="87"/>
      <c r="AR552" s="87"/>
      <c r="AS552" s="87"/>
      <c r="AT552" s="87"/>
      <c r="AU552" s="87"/>
      <c r="AV552" s="87"/>
      <c r="AW552" s="87"/>
      <c r="AX552" s="87"/>
      <c r="AY552" s="87"/>
      <c r="AZ552" s="87"/>
      <c r="BA552" s="87"/>
      <c r="BB552" s="87"/>
      <c r="BC552" s="87"/>
      <c r="BD552" s="87"/>
      <c r="BE552" s="87"/>
      <c r="BF552" s="87"/>
      <c r="BG552" s="87"/>
      <c r="BH552" s="87"/>
      <c r="BI552" s="87"/>
      <c r="BJ552" s="87"/>
      <c r="BK552" s="87"/>
      <c r="BL552" s="87"/>
      <c r="BM552" s="87"/>
      <c r="BN552" s="87"/>
      <c r="BO552" s="87"/>
      <c r="BP552" s="87"/>
      <c r="BQ552" s="87"/>
      <c r="BR552" s="87"/>
      <c r="BS552" s="87"/>
      <c r="BT552" s="87"/>
      <c r="BU552" s="87"/>
      <c r="BV552" s="87"/>
      <c r="BW552" s="87"/>
      <c r="BX552" s="87"/>
      <c r="BY552" s="87"/>
      <c r="BZ552" s="87"/>
      <c r="CA552" s="87"/>
      <c r="CB552" s="87"/>
      <c r="CC552" s="87"/>
      <c r="CD552" s="87"/>
      <c r="CE552" s="87"/>
      <c r="CF552" s="87"/>
      <c r="CG552" s="87"/>
      <c r="CH552" s="87"/>
      <c r="CI552" s="87"/>
      <c r="CJ552" s="87"/>
      <c r="CK552" s="87"/>
      <c r="CL552" s="87"/>
      <c r="CM552" s="87"/>
      <c r="CN552" s="87"/>
      <c r="CO552" s="87"/>
      <c r="CP552" s="87"/>
      <c r="CQ552" s="87"/>
      <c r="CR552" s="87"/>
      <c r="CS552" s="87"/>
      <c r="CT552" s="87"/>
      <c r="CU552" s="87"/>
      <c r="CV552" s="87"/>
      <c r="CW552" s="87"/>
      <c r="CX552" s="87"/>
      <c r="CY552" s="87"/>
      <c r="CZ552" s="87"/>
      <c r="DA552" s="87"/>
      <c r="DB552" s="87"/>
      <c r="DC552" s="87"/>
      <c r="DD552" s="87"/>
      <c r="DE552" s="87"/>
      <c r="DF552" s="87"/>
      <c r="DG552" s="87"/>
      <c r="DH552" s="87"/>
      <c r="DI552" s="87"/>
      <c r="DJ552" s="87"/>
      <c r="DK552" s="87"/>
      <c r="DL552" s="87"/>
      <c r="DM552" s="87"/>
      <c r="DN552" s="87"/>
      <c r="DO552" s="87"/>
      <c r="DP552" s="87"/>
      <c r="DQ552" s="87"/>
      <c r="DR552" s="87"/>
      <c r="DS552" s="87"/>
      <c r="DT552" s="87"/>
      <c r="DU552" s="87"/>
      <c r="DV552" s="87"/>
      <c r="DW552" s="87"/>
      <c r="DX552" s="87"/>
      <c r="DY552" s="87"/>
      <c r="DZ552" s="87"/>
      <c r="EA552" s="87"/>
      <c r="EB552" s="87"/>
      <c r="EC552" s="87"/>
      <c r="ED552" s="87"/>
      <c r="EE552" s="87"/>
      <c r="EF552" s="87"/>
      <c r="EG552" s="87"/>
      <c r="EH552" s="87"/>
      <c r="EI552" s="87"/>
      <c r="EJ552" s="87"/>
      <c r="EK552" s="87"/>
      <c r="EL552" s="87"/>
      <c r="EM552" s="87"/>
      <c r="EN552" s="87"/>
      <c r="EO552" s="87"/>
      <c r="EP552" s="87"/>
      <c r="EQ552" s="87"/>
      <c r="ER552" s="87"/>
      <c r="ES552" s="87"/>
      <c r="ET552" s="87"/>
      <c r="EU552" s="87"/>
      <c r="EV552" s="87"/>
      <c r="EW552" s="87"/>
      <c r="EX552" s="87"/>
      <c r="EY552" s="87"/>
      <c r="EZ552" s="87"/>
      <c r="FA552" s="87"/>
      <c r="FB552" s="87"/>
      <c r="FC552" s="87"/>
      <c r="FD552" s="87"/>
      <c r="FE552" s="87"/>
      <c r="FF552" s="87"/>
      <c r="FG552" s="87"/>
      <c r="FH552" s="87"/>
      <c r="FI552" s="87"/>
      <c r="FJ552" s="87"/>
      <c r="FK552" s="87"/>
      <c r="FL552" s="87"/>
      <c r="FM552" s="87"/>
      <c r="FN552" s="87"/>
      <c r="FO552" s="87"/>
      <c r="FP552" s="87"/>
      <c r="FQ552" s="87"/>
      <c r="FR552" s="87"/>
      <c r="FS552" s="87"/>
      <c r="FT552" s="87"/>
      <c r="FU552" s="87"/>
      <c r="FV552" s="87"/>
      <c r="FW552" s="87"/>
      <c r="FX552" s="87"/>
      <c r="FY552" s="87"/>
      <c r="FZ552" s="87"/>
      <c r="GA552" s="87"/>
      <c r="GB552" s="87"/>
      <c r="GC552" s="87"/>
      <c r="GD552" s="87"/>
      <c r="GE552" s="87"/>
      <c r="GF552" s="87"/>
      <c r="GG552" s="87"/>
      <c r="GH552" s="87"/>
      <c r="GI552" s="87"/>
      <c r="GJ552" s="87"/>
      <c r="GK552" s="87"/>
      <c r="GL552" s="87"/>
      <c r="GM552" s="87"/>
      <c r="GN552" s="87"/>
      <c r="GO552" s="87"/>
      <c r="GP552" s="87"/>
      <c r="GQ552" s="87"/>
      <c r="GR552" s="87"/>
      <c r="GS552" s="87"/>
      <c r="GT552" s="87"/>
      <c r="GU552" s="87"/>
      <c r="GV552" s="87"/>
      <c r="GW552" s="87"/>
      <c r="GX552" s="87"/>
      <c r="GY552" s="87"/>
      <c r="GZ552" s="87"/>
      <c r="HA552" s="87"/>
      <c r="HB552" s="87"/>
      <c r="HC552" s="87"/>
      <c r="HD552" s="87"/>
      <c r="HE552" s="87"/>
      <c r="HF552" s="87"/>
      <c r="HG552" s="87"/>
      <c r="HH552" s="87"/>
      <c r="HI552" s="87"/>
      <c r="HJ552" s="87"/>
      <c r="HK552" s="87"/>
      <c r="HL552" s="87"/>
      <c r="HM552" s="87"/>
      <c r="HN552" s="87"/>
      <c r="HO552" s="87"/>
      <c r="HP552" s="87"/>
      <c r="HQ552" s="87"/>
      <c r="HR552" s="87"/>
      <c r="HS552" s="87"/>
      <c r="HT552" s="87"/>
      <c r="HU552" s="87"/>
      <c r="HV552" s="87"/>
      <c r="HW552" s="87"/>
      <c r="HX552" s="87"/>
      <c r="HY552" s="87"/>
      <c r="HZ552" s="87"/>
      <c r="IA552" s="87"/>
      <c r="IB552" s="87"/>
      <c r="IC552" s="87"/>
      <c r="ID552" s="87"/>
      <c r="IE552" s="87"/>
      <c r="IF552" s="87"/>
      <c r="IG552" s="87"/>
      <c r="IH552" s="87"/>
      <c r="II552" s="87"/>
      <c r="IJ552" s="87"/>
      <c r="IK552" s="87"/>
      <c r="IL552" s="87"/>
      <c r="IM552" s="87"/>
      <c r="IN552" s="87"/>
      <c r="IO552" s="87"/>
      <c r="IP552" s="87"/>
      <c r="IQ552" s="87"/>
      <c r="IR552" s="87"/>
      <c r="IS552" s="87"/>
      <c r="IT552" s="87"/>
      <c r="IU552" s="87"/>
      <c r="IV552" s="87"/>
      <c r="IW552" s="87"/>
      <c r="IX552" s="87"/>
      <c r="IY552" s="87"/>
      <c r="IZ552" s="87"/>
      <c r="JA552" s="87"/>
      <c r="JB552" s="87"/>
      <c r="JC552" s="87"/>
      <c r="JD552" s="87"/>
      <c r="JE552" s="87"/>
      <c r="JF552" s="87"/>
      <c r="JG552" s="87"/>
      <c r="JH552" s="87"/>
      <c r="JI552" s="87"/>
      <c r="JJ552" s="87"/>
      <c r="JK552" s="87"/>
      <c r="JL552" s="87"/>
      <c r="JM552" s="87"/>
      <c r="JN552" s="87"/>
      <c r="JO552" s="87"/>
      <c r="JP552" s="87"/>
      <c r="JQ552" s="87"/>
      <c r="JR552" s="87"/>
      <c r="JS552" s="87"/>
      <c r="JT552" s="87"/>
      <c r="JU552" s="87"/>
      <c r="JV552" s="87"/>
      <c r="JW552" s="87"/>
      <c r="JX552" s="87"/>
      <c r="JY552" s="87"/>
      <c r="JZ552" s="87"/>
      <c r="KA552" s="87"/>
      <c r="KB552" s="87"/>
      <c r="KC552" s="87"/>
      <c r="KD552" s="87"/>
      <c r="KE552" s="87"/>
      <c r="KF552" s="87"/>
      <c r="KG552" s="87"/>
      <c r="KH552" s="87"/>
      <c r="KI552" s="87"/>
      <c r="KJ552" s="87"/>
      <c r="KK552" s="87"/>
      <c r="KL552" s="87"/>
      <c r="KM552" s="87"/>
      <c r="KN552" s="87"/>
      <c r="KO552" s="87"/>
      <c r="KP552" s="87"/>
      <c r="KQ552" s="87"/>
      <c r="KR552" s="87"/>
      <c r="KS552" s="87"/>
      <c r="KT552" s="87"/>
      <c r="KU552" s="87"/>
      <c r="KV552" s="87"/>
      <c r="KW552" s="87"/>
      <c r="KX552" s="87"/>
      <c r="KY552" s="87"/>
      <c r="KZ552" s="87"/>
      <c r="LA552" s="87"/>
      <c r="LB552" s="87"/>
      <c r="LC552" s="87"/>
      <c r="LD552" s="87"/>
      <c r="LE552" s="87"/>
      <c r="LF552" s="87"/>
      <c r="LG552" s="87"/>
      <c r="LH552" s="87"/>
      <c r="LI552" s="87"/>
      <c r="LJ552" s="87"/>
      <c r="LK552" s="87"/>
      <c r="LL552" s="87"/>
      <c r="LM552" s="87"/>
      <c r="LN552" s="87"/>
      <c r="LO552" s="87"/>
      <c r="LP552" s="87"/>
      <c r="LQ552" s="87"/>
      <c r="LR552" s="87"/>
      <c r="LS552" s="87"/>
      <c r="LT552" s="87"/>
      <c r="LU552" s="87"/>
      <c r="LV552" s="87"/>
      <c r="LW552" s="87"/>
      <c r="LX552" s="87"/>
      <c r="LY552" s="87"/>
      <c r="LZ552" s="87"/>
      <c r="MA552" s="87"/>
      <c r="MB552" s="87"/>
      <c r="MC552" s="87"/>
      <c r="MD552" s="87"/>
      <c r="ME552" s="87"/>
      <c r="MF552" s="87"/>
      <c r="MG552" s="87"/>
      <c r="MH552" s="87"/>
      <c r="MI552" s="87"/>
      <c r="MJ552" s="87"/>
      <c r="MK552" s="87"/>
      <c r="ML552" s="87"/>
      <c r="MM552" s="87"/>
      <c r="MN552" s="87"/>
      <c r="MO552" s="87"/>
      <c r="MP552" s="87"/>
      <c r="MQ552" s="87"/>
      <c r="MR552" s="87"/>
      <c r="MS552" s="87"/>
      <c r="MT552" s="87"/>
      <c r="MU552" s="87"/>
      <c r="MV552" s="87"/>
      <c r="MW552" s="87"/>
      <c r="MX552" s="87"/>
      <c r="MY552" s="87"/>
      <c r="MZ552" s="87"/>
      <c r="NA552" s="87"/>
      <c r="NB552" s="87"/>
      <c r="NC552" s="87"/>
      <c r="ND552" s="87"/>
      <c r="NE552" s="87"/>
      <c r="NF552" s="87"/>
      <c r="NG552" s="87"/>
      <c r="NH552" s="87"/>
      <c r="NI552" s="87"/>
      <c r="NJ552" s="87"/>
      <c r="NK552" s="87"/>
      <c r="NL552" s="87"/>
      <c r="NM552" s="87"/>
      <c r="NN552" s="87"/>
      <c r="NO552" s="87"/>
      <c r="NP552" s="87"/>
      <c r="NQ552" s="87"/>
      <c r="NR552" s="87"/>
      <c r="NS552" s="87"/>
      <c r="NT552" s="87"/>
      <c r="NU552" s="87"/>
    </row>
    <row r="553" spans="1:385" s="102" customFormat="1" ht="15.5" hidden="1">
      <c r="A553" s="373"/>
      <c r="B553" s="291"/>
      <c r="C553" s="308" t="s">
        <v>920</v>
      </c>
      <c r="D553" s="309" t="s">
        <v>933</v>
      </c>
      <c r="E553" s="301" t="s">
        <v>269</v>
      </c>
      <c r="F553" s="291"/>
      <c r="G553" s="291"/>
      <c r="H553" s="291"/>
      <c r="I553" s="291"/>
      <c r="J553" s="291"/>
      <c r="K553" s="309" t="s">
        <v>57</v>
      </c>
      <c r="L553" s="301" t="s">
        <v>162</v>
      </c>
      <c r="M553" s="291"/>
      <c r="N553" s="310"/>
      <c r="O553" s="310"/>
      <c r="P553" s="310"/>
      <c r="Q553" s="310"/>
      <c r="R553" s="310"/>
      <c r="S553" s="311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  <c r="AK553" s="87"/>
      <c r="AL553" s="87"/>
      <c r="AM553" s="87"/>
      <c r="AN553" s="87"/>
      <c r="AO553" s="87"/>
      <c r="AP553" s="87"/>
      <c r="AQ553" s="87"/>
      <c r="AR553" s="87"/>
      <c r="AS553" s="87"/>
      <c r="AT553" s="87"/>
      <c r="AU553" s="87"/>
      <c r="AV553" s="87"/>
      <c r="AW553" s="87"/>
      <c r="AX553" s="87"/>
      <c r="AY553" s="87"/>
      <c r="AZ553" s="87"/>
      <c r="BA553" s="87"/>
      <c r="BB553" s="87"/>
      <c r="BC553" s="87"/>
      <c r="BD553" s="87"/>
      <c r="BE553" s="87"/>
      <c r="BF553" s="87"/>
      <c r="BG553" s="87"/>
      <c r="BH553" s="87"/>
      <c r="BI553" s="87"/>
      <c r="BJ553" s="87"/>
      <c r="BK553" s="87"/>
      <c r="BL553" s="87"/>
      <c r="BM553" s="87"/>
      <c r="BN553" s="87"/>
      <c r="BO553" s="87"/>
      <c r="BP553" s="87"/>
      <c r="BQ553" s="87"/>
      <c r="BR553" s="87"/>
      <c r="BS553" s="87"/>
      <c r="BT553" s="87"/>
      <c r="BU553" s="87"/>
      <c r="BV553" s="87"/>
      <c r="BW553" s="87"/>
      <c r="BX553" s="87"/>
      <c r="BY553" s="87"/>
      <c r="BZ553" s="87"/>
      <c r="CA553" s="87"/>
      <c r="CB553" s="87"/>
      <c r="CC553" s="87"/>
      <c r="CD553" s="87"/>
      <c r="CE553" s="87"/>
      <c r="CF553" s="87"/>
      <c r="CG553" s="87"/>
      <c r="CH553" s="87"/>
      <c r="CI553" s="87"/>
      <c r="CJ553" s="87"/>
      <c r="CK553" s="87"/>
      <c r="CL553" s="87"/>
      <c r="CM553" s="87"/>
      <c r="CN553" s="87"/>
      <c r="CO553" s="87"/>
      <c r="CP553" s="87"/>
      <c r="CQ553" s="87"/>
      <c r="CR553" s="87"/>
      <c r="CS553" s="87"/>
      <c r="CT553" s="87"/>
      <c r="CU553" s="87"/>
      <c r="CV553" s="87"/>
      <c r="CW553" s="87"/>
      <c r="CX553" s="87"/>
      <c r="CY553" s="87"/>
      <c r="CZ553" s="87"/>
      <c r="DA553" s="87"/>
      <c r="DB553" s="87"/>
      <c r="DC553" s="87"/>
      <c r="DD553" s="87"/>
      <c r="DE553" s="87"/>
      <c r="DF553" s="87"/>
      <c r="DG553" s="87"/>
      <c r="DH553" s="87"/>
      <c r="DI553" s="87"/>
      <c r="DJ553" s="87"/>
      <c r="DK553" s="87"/>
      <c r="DL553" s="87"/>
      <c r="DM553" s="87"/>
      <c r="DN553" s="87"/>
      <c r="DO553" s="87"/>
      <c r="DP553" s="87"/>
      <c r="DQ553" s="87"/>
      <c r="DR553" s="87"/>
      <c r="DS553" s="87"/>
      <c r="DT553" s="87"/>
      <c r="DU553" s="87"/>
      <c r="DV553" s="87"/>
      <c r="DW553" s="87"/>
      <c r="DX553" s="87"/>
      <c r="DY553" s="87"/>
      <c r="DZ553" s="87"/>
      <c r="EA553" s="87"/>
      <c r="EB553" s="87"/>
      <c r="EC553" s="87"/>
      <c r="ED553" s="87"/>
      <c r="EE553" s="87"/>
      <c r="EF553" s="87"/>
      <c r="EG553" s="87"/>
      <c r="EH553" s="87"/>
      <c r="EI553" s="87"/>
      <c r="EJ553" s="87"/>
      <c r="EK553" s="87"/>
      <c r="EL553" s="87"/>
      <c r="EM553" s="87"/>
      <c r="EN553" s="87"/>
      <c r="EO553" s="87"/>
      <c r="EP553" s="87"/>
      <c r="EQ553" s="87"/>
      <c r="ER553" s="87"/>
      <c r="ES553" s="87"/>
      <c r="ET553" s="87"/>
      <c r="EU553" s="87"/>
      <c r="EV553" s="87"/>
      <c r="EW553" s="87"/>
      <c r="EX553" s="87"/>
      <c r="EY553" s="87"/>
      <c r="EZ553" s="87"/>
      <c r="FA553" s="87"/>
      <c r="FB553" s="87"/>
      <c r="FC553" s="87"/>
      <c r="FD553" s="87"/>
      <c r="FE553" s="87"/>
      <c r="FF553" s="87"/>
      <c r="FG553" s="87"/>
      <c r="FH553" s="87"/>
      <c r="FI553" s="87"/>
      <c r="FJ553" s="87"/>
      <c r="FK553" s="87"/>
      <c r="FL553" s="87"/>
      <c r="FM553" s="87"/>
      <c r="FN553" s="87"/>
      <c r="FO553" s="87"/>
      <c r="FP553" s="87"/>
      <c r="FQ553" s="87"/>
      <c r="FR553" s="87"/>
      <c r="FS553" s="87"/>
      <c r="FT553" s="87"/>
      <c r="FU553" s="87"/>
      <c r="FV553" s="87"/>
      <c r="FW553" s="87"/>
      <c r="FX553" s="87"/>
      <c r="FY553" s="87"/>
      <c r="FZ553" s="87"/>
      <c r="GA553" s="87"/>
      <c r="GB553" s="87"/>
      <c r="GC553" s="87"/>
      <c r="GD553" s="87"/>
      <c r="GE553" s="87"/>
      <c r="GF553" s="87"/>
      <c r="GG553" s="87"/>
      <c r="GH553" s="87"/>
      <c r="GI553" s="87"/>
      <c r="GJ553" s="87"/>
      <c r="GK553" s="87"/>
      <c r="GL553" s="87"/>
      <c r="GM553" s="87"/>
      <c r="GN553" s="87"/>
      <c r="GO553" s="87"/>
      <c r="GP553" s="87"/>
      <c r="GQ553" s="87"/>
      <c r="GR553" s="87"/>
      <c r="GS553" s="87"/>
      <c r="GT553" s="87"/>
      <c r="GU553" s="87"/>
      <c r="GV553" s="87"/>
      <c r="GW553" s="87"/>
      <c r="GX553" s="87"/>
      <c r="GY553" s="87"/>
      <c r="GZ553" s="87"/>
      <c r="HA553" s="87"/>
      <c r="HB553" s="87"/>
      <c r="HC553" s="87"/>
      <c r="HD553" s="87"/>
      <c r="HE553" s="87"/>
      <c r="HF553" s="87"/>
      <c r="HG553" s="87"/>
      <c r="HH553" s="87"/>
      <c r="HI553" s="87"/>
      <c r="HJ553" s="87"/>
      <c r="HK553" s="87"/>
      <c r="HL553" s="87"/>
      <c r="HM553" s="87"/>
      <c r="HN553" s="87"/>
      <c r="HO553" s="87"/>
      <c r="HP553" s="87"/>
      <c r="HQ553" s="87"/>
      <c r="HR553" s="87"/>
      <c r="HS553" s="87"/>
      <c r="HT553" s="87"/>
      <c r="HU553" s="87"/>
      <c r="HV553" s="87"/>
      <c r="HW553" s="87"/>
      <c r="HX553" s="87"/>
      <c r="HY553" s="87"/>
      <c r="HZ553" s="87"/>
      <c r="IA553" s="87"/>
      <c r="IB553" s="87"/>
      <c r="IC553" s="87"/>
      <c r="ID553" s="87"/>
      <c r="IE553" s="87"/>
      <c r="IF553" s="87"/>
      <c r="IG553" s="87"/>
      <c r="IH553" s="87"/>
      <c r="II553" s="87"/>
      <c r="IJ553" s="87"/>
      <c r="IK553" s="87"/>
      <c r="IL553" s="87"/>
      <c r="IM553" s="87"/>
      <c r="IN553" s="87"/>
      <c r="IO553" s="87"/>
      <c r="IP553" s="87"/>
      <c r="IQ553" s="87"/>
      <c r="IR553" s="87"/>
      <c r="IS553" s="87"/>
      <c r="IT553" s="87"/>
      <c r="IU553" s="87"/>
      <c r="IV553" s="87"/>
      <c r="IW553" s="87"/>
      <c r="IX553" s="87"/>
      <c r="IY553" s="87"/>
      <c r="IZ553" s="87"/>
      <c r="JA553" s="87"/>
      <c r="JB553" s="87"/>
      <c r="JC553" s="87"/>
      <c r="JD553" s="87"/>
      <c r="JE553" s="87"/>
      <c r="JF553" s="87"/>
      <c r="JG553" s="87"/>
      <c r="JH553" s="87"/>
      <c r="JI553" s="87"/>
      <c r="JJ553" s="87"/>
      <c r="JK553" s="87"/>
      <c r="JL553" s="87"/>
      <c r="JM553" s="87"/>
      <c r="JN553" s="87"/>
      <c r="JO553" s="87"/>
      <c r="JP553" s="87"/>
      <c r="JQ553" s="87"/>
      <c r="JR553" s="87"/>
      <c r="JS553" s="87"/>
      <c r="JT553" s="87"/>
      <c r="JU553" s="87"/>
      <c r="JV553" s="87"/>
      <c r="JW553" s="87"/>
      <c r="JX553" s="87"/>
      <c r="JY553" s="87"/>
      <c r="JZ553" s="87"/>
      <c r="KA553" s="87"/>
      <c r="KB553" s="87"/>
      <c r="KC553" s="87"/>
      <c r="KD553" s="87"/>
      <c r="KE553" s="87"/>
      <c r="KF553" s="87"/>
      <c r="KG553" s="87"/>
      <c r="KH553" s="87"/>
      <c r="KI553" s="87"/>
      <c r="KJ553" s="87"/>
      <c r="KK553" s="87"/>
      <c r="KL553" s="87"/>
      <c r="KM553" s="87"/>
      <c r="KN553" s="87"/>
      <c r="KO553" s="87"/>
      <c r="KP553" s="87"/>
      <c r="KQ553" s="87"/>
      <c r="KR553" s="87"/>
      <c r="KS553" s="87"/>
      <c r="KT553" s="87"/>
      <c r="KU553" s="87"/>
      <c r="KV553" s="87"/>
      <c r="KW553" s="87"/>
      <c r="KX553" s="87"/>
      <c r="KY553" s="87"/>
      <c r="KZ553" s="87"/>
      <c r="LA553" s="87"/>
      <c r="LB553" s="87"/>
      <c r="LC553" s="87"/>
      <c r="LD553" s="87"/>
      <c r="LE553" s="87"/>
      <c r="LF553" s="87"/>
      <c r="LG553" s="87"/>
      <c r="LH553" s="87"/>
      <c r="LI553" s="87"/>
      <c r="LJ553" s="87"/>
      <c r="LK553" s="87"/>
      <c r="LL553" s="87"/>
      <c r="LM553" s="87"/>
      <c r="LN553" s="87"/>
      <c r="LO553" s="87"/>
      <c r="LP553" s="87"/>
      <c r="LQ553" s="87"/>
      <c r="LR553" s="87"/>
      <c r="LS553" s="87"/>
      <c r="LT553" s="87"/>
      <c r="LU553" s="87"/>
      <c r="LV553" s="87"/>
      <c r="LW553" s="87"/>
      <c r="LX553" s="87"/>
      <c r="LY553" s="87"/>
      <c r="LZ553" s="87"/>
      <c r="MA553" s="87"/>
      <c r="MB553" s="87"/>
      <c r="MC553" s="87"/>
      <c r="MD553" s="87"/>
      <c r="ME553" s="87"/>
      <c r="MF553" s="87"/>
      <c r="MG553" s="87"/>
      <c r="MH553" s="87"/>
      <c r="MI553" s="87"/>
      <c r="MJ553" s="87"/>
      <c r="MK553" s="87"/>
      <c r="ML553" s="87"/>
      <c r="MM553" s="87"/>
      <c r="MN553" s="87"/>
      <c r="MO553" s="87"/>
      <c r="MP553" s="87"/>
      <c r="MQ553" s="87"/>
      <c r="MR553" s="87"/>
      <c r="MS553" s="87"/>
      <c r="MT553" s="87"/>
      <c r="MU553" s="87"/>
      <c r="MV553" s="87"/>
      <c r="MW553" s="87"/>
      <c r="MX553" s="87"/>
      <c r="MY553" s="87"/>
      <c r="MZ553" s="87"/>
      <c r="NA553" s="87"/>
      <c r="NB553" s="87"/>
      <c r="NC553" s="87"/>
      <c r="ND553" s="87"/>
      <c r="NE553" s="87"/>
      <c r="NF553" s="87"/>
      <c r="NG553" s="87"/>
      <c r="NH553" s="87"/>
      <c r="NI553" s="87"/>
      <c r="NJ553" s="87"/>
      <c r="NK553" s="87"/>
      <c r="NL553" s="87"/>
      <c r="NM553" s="87"/>
      <c r="NN553" s="87"/>
      <c r="NO553" s="87"/>
      <c r="NP553" s="87"/>
      <c r="NQ553" s="87"/>
      <c r="NR553" s="87"/>
      <c r="NS553" s="87"/>
      <c r="NT553" s="87"/>
      <c r="NU553" s="87"/>
    </row>
    <row r="554" spans="1:385" s="102" customFormat="1" ht="15.5" hidden="1">
      <c r="A554" s="373"/>
      <c r="B554" s="291"/>
      <c r="C554" s="308" t="s">
        <v>835</v>
      </c>
      <c r="D554" s="309" t="s">
        <v>933</v>
      </c>
      <c r="E554" s="301">
        <v>249197</v>
      </c>
      <c r="F554" s="291"/>
      <c r="G554" s="291"/>
      <c r="H554" s="291"/>
      <c r="I554" s="291"/>
      <c r="J554" s="291"/>
      <c r="K554" s="309" t="s">
        <v>57</v>
      </c>
      <c r="L554" s="301" t="s">
        <v>162</v>
      </c>
      <c r="M554" s="291"/>
      <c r="N554" s="310"/>
      <c r="O554" s="310"/>
      <c r="P554" s="310"/>
      <c r="Q554" s="310"/>
      <c r="R554" s="310"/>
      <c r="S554" s="311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  <c r="AL554" s="87"/>
      <c r="AM554" s="87"/>
      <c r="AN554" s="87"/>
      <c r="AO554" s="87"/>
      <c r="AP554" s="87"/>
      <c r="AQ554" s="87"/>
      <c r="AR554" s="87"/>
      <c r="AS554" s="87"/>
      <c r="AT554" s="87"/>
      <c r="AU554" s="87"/>
      <c r="AV554" s="87"/>
      <c r="AW554" s="87"/>
      <c r="AX554" s="87"/>
      <c r="AY554" s="87"/>
      <c r="AZ554" s="87"/>
      <c r="BA554" s="87"/>
      <c r="BB554" s="87"/>
      <c r="BC554" s="87"/>
      <c r="BD554" s="87"/>
      <c r="BE554" s="87"/>
      <c r="BF554" s="87"/>
      <c r="BG554" s="87"/>
      <c r="BH554" s="87"/>
      <c r="BI554" s="87"/>
      <c r="BJ554" s="87"/>
      <c r="BK554" s="87"/>
      <c r="BL554" s="87"/>
      <c r="BM554" s="87"/>
      <c r="BN554" s="87"/>
      <c r="BO554" s="87"/>
      <c r="BP554" s="87"/>
      <c r="BQ554" s="87"/>
      <c r="BR554" s="87"/>
      <c r="BS554" s="87"/>
      <c r="BT554" s="87"/>
      <c r="BU554" s="87"/>
      <c r="BV554" s="87"/>
      <c r="BW554" s="87"/>
      <c r="BX554" s="87"/>
      <c r="BY554" s="87"/>
      <c r="BZ554" s="87"/>
      <c r="CA554" s="87"/>
      <c r="CB554" s="87"/>
      <c r="CC554" s="87"/>
      <c r="CD554" s="87"/>
      <c r="CE554" s="87"/>
      <c r="CF554" s="87"/>
      <c r="CG554" s="87"/>
      <c r="CH554" s="87"/>
      <c r="CI554" s="87"/>
      <c r="CJ554" s="87"/>
      <c r="CK554" s="87"/>
      <c r="CL554" s="87"/>
      <c r="CM554" s="87"/>
      <c r="CN554" s="87"/>
      <c r="CO554" s="87"/>
      <c r="CP554" s="87"/>
      <c r="CQ554" s="87"/>
      <c r="CR554" s="87"/>
      <c r="CS554" s="87"/>
      <c r="CT554" s="87"/>
      <c r="CU554" s="87"/>
      <c r="CV554" s="87"/>
      <c r="CW554" s="87"/>
      <c r="CX554" s="87"/>
      <c r="CY554" s="87"/>
      <c r="CZ554" s="87"/>
      <c r="DA554" s="87"/>
      <c r="DB554" s="87"/>
      <c r="DC554" s="87"/>
      <c r="DD554" s="87"/>
      <c r="DE554" s="87"/>
      <c r="DF554" s="87"/>
      <c r="DG554" s="87"/>
      <c r="DH554" s="87"/>
      <c r="DI554" s="87"/>
      <c r="DJ554" s="87"/>
      <c r="DK554" s="87"/>
      <c r="DL554" s="87"/>
      <c r="DM554" s="87"/>
      <c r="DN554" s="87"/>
      <c r="DO554" s="87"/>
      <c r="DP554" s="87"/>
      <c r="DQ554" s="87"/>
      <c r="DR554" s="87"/>
      <c r="DS554" s="87"/>
      <c r="DT554" s="87"/>
      <c r="DU554" s="87"/>
      <c r="DV554" s="87"/>
      <c r="DW554" s="87"/>
      <c r="DX554" s="87"/>
      <c r="DY554" s="87"/>
      <c r="DZ554" s="87"/>
      <c r="EA554" s="87"/>
      <c r="EB554" s="87"/>
      <c r="EC554" s="87"/>
      <c r="ED554" s="87"/>
      <c r="EE554" s="87"/>
      <c r="EF554" s="87"/>
      <c r="EG554" s="87"/>
      <c r="EH554" s="87"/>
      <c r="EI554" s="87"/>
      <c r="EJ554" s="87"/>
      <c r="EK554" s="87"/>
      <c r="EL554" s="87"/>
      <c r="EM554" s="87"/>
      <c r="EN554" s="87"/>
      <c r="EO554" s="87"/>
      <c r="EP554" s="87"/>
      <c r="EQ554" s="87"/>
      <c r="ER554" s="87"/>
      <c r="ES554" s="87"/>
      <c r="ET554" s="87"/>
      <c r="EU554" s="87"/>
      <c r="EV554" s="87"/>
      <c r="EW554" s="87"/>
      <c r="EX554" s="87"/>
      <c r="EY554" s="87"/>
      <c r="EZ554" s="87"/>
      <c r="FA554" s="87"/>
      <c r="FB554" s="87"/>
      <c r="FC554" s="87"/>
      <c r="FD554" s="87"/>
      <c r="FE554" s="87"/>
      <c r="FF554" s="87"/>
      <c r="FG554" s="87"/>
      <c r="FH554" s="87"/>
      <c r="FI554" s="87"/>
      <c r="FJ554" s="87"/>
      <c r="FK554" s="87"/>
      <c r="FL554" s="87"/>
      <c r="FM554" s="87"/>
      <c r="FN554" s="87"/>
      <c r="FO554" s="87"/>
      <c r="FP554" s="87"/>
      <c r="FQ554" s="87"/>
      <c r="FR554" s="87"/>
      <c r="FS554" s="87"/>
      <c r="FT554" s="87"/>
      <c r="FU554" s="87"/>
      <c r="FV554" s="87"/>
      <c r="FW554" s="87"/>
      <c r="FX554" s="87"/>
      <c r="FY554" s="87"/>
      <c r="FZ554" s="87"/>
      <c r="GA554" s="87"/>
      <c r="GB554" s="87"/>
      <c r="GC554" s="87"/>
      <c r="GD554" s="87"/>
      <c r="GE554" s="87"/>
      <c r="GF554" s="87"/>
      <c r="GG554" s="87"/>
      <c r="GH554" s="87"/>
      <c r="GI554" s="87"/>
      <c r="GJ554" s="87"/>
      <c r="GK554" s="87"/>
      <c r="GL554" s="87"/>
      <c r="GM554" s="87"/>
      <c r="GN554" s="87"/>
      <c r="GO554" s="87"/>
      <c r="GP554" s="87"/>
      <c r="GQ554" s="87"/>
      <c r="GR554" s="87"/>
      <c r="GS554" s="87"/>
      <c r="GT554" s="87"/>
      <c r="GU554" s="87"/>
      <c r="GV554" s="87"/>
      <c r="GW554" s="87"/>
      <c r="GX554" s="87"/>
      <c r="GY554" s="87"/>
      <c r="GZ554" s="87"/>
      <c r="HA554" s="87"/>
      <c r="HB554" s="87"/>
      <c r="HC554" s="87"/>
      <c r="HD554" s="87"/>
      <c r="HE554" s="87"/>
      <c r="HF554" s="87"/>
      <c r="HG554" s="87"/>
      <c r="HH554" s="87"/>
      <c r="HI554" s="87"/>
      <c r="HJ554" s="87"/>
      <c r="HK554" s="87"/>
      <c r="HL554" s="87"/>
      <c r="HM554" s="87"/>
      <c r="HN554" s="87"/>
      <c r="HO554" s="87"/>
      <c r="HP554" s="87"/>
      <c r="HQ554" s="87"/>
      <c r="HR554" s="87"/>
      <c r="HS554" s="87"/>
      <c r="HT554" s="87"/>
      <c r="HU554" s="87"/>
      <c r="HV554" s="87"/>
      <c r="HW554" s="87"/>
      <c r="HX554" s="87"/>
      <c r="HY554" s="87"/>
      <c r="HZ554" s="87"/>
      <c r="IA554" s="87"/>
      <c r="IB554" s="87"/>
      <c r="IC554" s="87"/>
      <c r="ID554" s="87"/>
      <c r="IE554" s="87"/>
      <c r="IF554" s="87"/>
      <c r="IG554" s="87"/>
      <c r="IH554" s="87"/>
      <c r="II554" s="87"/>
      <c r="IJ554" s="87"/>
      <c r="IK554" s="87"/>
      <c r="IL554" s="87"/>
      <c r="IM554" s="87"/>
      <c r="IN554" s="87"/>
      <c r="IO554" s="87"/>
      <c r="IP554" s="87"/>
      <c r="IQ554" s="87"/>
      <c r="IR554" s="87"/>
      <c r="IS554" s="87"/>
      <c r="IT554" s="87"/>
      <c r="IU554" s="87"/>
      <c r="IV554" s="87"/>
      <c r="IW554" s="87"/>
      <c r="IX554" s="87"/>
      <c r="IY554" s="87"/>
      <c r="IZ554" s="87"/>
      <c r="JA554" s="87"/>
      <c r="JB554" s="87"/>
      <c r="JC554" s="87"/>
      <c r="JD554" s="87"/>
      <c r="JE554" s="87"/>
      <c r="JF554" s="87"/>
      <c r="JG554" s="87"/>
      <c r="JH554" s="87"/>
      <c r="JI554" s="87"/>
      <c r="JJ554" s="87"/>
      <c r="JK554" s="87"/>
      <c r="JL554" s="87"/>
      <c r="JM554" s="87"/>
      <c r="JN554" s="87"/>
      <c r="JO554" s="87"/>
      <c r="JP554" s="87"/>
      <c r="JQ554" s="87"/>
      <c r="JR554" s="87"/>
      <c r="JS554" s="87"/>
      <c r="JT554" s="87"/>
      <c r="JU554" s="87"/>
      <c r="JV554" s="87"/>
      <c r="JW554" s="87"/>
      <c r="JX554" s="87"/>
      <c r="JY554" s="87"/>
      <c r="JZ554" s="87"/>
      <c r="KA554" s="87"/>
      <c r="KB554" s="87"/>
      <c r="KC554" s="87"/>
      <c r="KD554" s="87"/>
      <c r="KE554" s="87"/>
      <c r="KF554" s="87"/>
      <c r="KG554" s="87"/>
      <c r="KH554" s="87"/>
      <c r="KI554" s="87"/>
      <c r="KJ554" s="87"/>
      <c r="KK554" s="87"/>
      <c r="KL554" s="87"/>
      <c r="KM554" s="87"/>
      <c r="KN554" s="87"/>
      <c r="KO554" s="87"/>
      <c r="KP554" s="87"/>
      <c r="KQ554" s="87"/>
      <c r="KR554" s="87"/>
      <c r="KS554" s="87"/>
      <c r="KT554" s="87"/>
      <c r="KU554" s="87"/>
      <c r="KV554" s="87"/>
      <c r="KW554" s="87"/>
      <c r="KX554" s="87"/>
      <c r="KY554" s="87"/>
      <c r="KZ554" s="87"/>
      <c r="LA554" s="87"/>
      <c r="LB554" s="87"/>
      <c r="LC554" s="87"/>
      <c r="LD554" s="87"/>
      <c r="LE554" s="87"/>
      <c r="LF554" s="87"/>
      <c r="LG554" s="87"/>
      <c r="LH554" s="87"/>
      <c r="LI554" s="87"/>
      <c r="LJ554" s="87"/>
      <c r="LK554" s="87"/>
      <c r="LL554" s="87"/>
      <c r="LM554" s="87"/>
      <c r="LN554" s="87"/>
      <c r="LO554" s="87"/>
      <c r="LP554" s="87"/>
      <c r="LQ554" s="87"/>
      <c r="LR554" s="87"/>
      <c r="LS554" s="87"/>
      <c r="LT554" s="87"/>
      <c r="LU554" s="87"/>
      <c r="LV554" s="87"/>
      <c r="LW554" s="87"/>
      <c r="LX554" s="87"/>
      <c r="LY554" s="87"/>
      <c r="LZ554" s="87"/>
      <c r="MA554" s="87"/>
      <c r="MB554" s="87"/>
      <c r="MC554" s="87"/>
      <c r="MD554" s="87"/>
      <c r="ME554" s="87"/>
      <c r="MF554" s="87"/>
      <c r="MG554" s="87"/>
      <c r="MH554" s="87"/>
      <c r="MI554" s="87"/>
      <c r="MJ554" s="87"/>
      <c r="MK554" s="87"/>
      <c r="ML554" s="87"/>
      <c r="MM554" s="87"/>
      <c r="MN554" s="87"/>
      <c r="MO554" s="87"/>
      <c r="MP554" s="87"/>
      <c r="MQ554" s="87"/>
      <c r="MR554" s="87"/>
      <c r="MS554" s="87"/>
      <c r="MT554" s="87"/>
      <c r="MU554" s="87"/>
      <c r="MV554" s="87"/>
      <c r="MW554" s="87"/>
      <c r="MX554" s="87"/>
      <c r="MY554" s="87"/>
      <c r="MZ554" s="87"/>
      <c r="NA554" s="87"/>
      <c r="NB554" s="87"/>
      <c r="NC554" s="87"/>
      <c r="ND554" s="87"/>
      <c r="NE554" s="87"/>
      <c r="NF554" s="87"/>
      <c r="NG554" s="87"/>
      <c r="NH554" s="87"/>
      <c r="NI554" s="87"/>
      <c r="NJ554" s="87"/>
      <c r="NK554" s="87"/>
      <c r="NL554" s="87"/>
      <c r="NM554" s="87"/>
      <c r="NN554" s="87"/>
      <c r="NO554" s="87"/>
      <c r="NP554" s="87"/>
      <c r="NQ554" s="87"/>
      <c r="NR554" s="87"/>
      <c r="NS554" s="87"/>
      <c r="NT554" s="87"/>
      <c r="NU554" s="87"/>
    </row>
    <row r="555" spans="1:385" s="102" customFormat="1" ht="15.5" hidden="1">
      <c r="A555" s="373"/>
      <c r="B555" s="291"/>
      <c r="C555" s="308" t="s">
        <v>272</v>
      </c>
      <c r="D555" s="309" t="s">
        <v>933</v>
      </c>
      <c r="E555" s="301" t="s">
        <v>900</v>
      </c>
      <c r="F555" s="291"/>
      <c r="G555" s="291"/>
      <c r="H555" s="291"/>
      <c r="I555" s="291"/>
      <c r="J555" s="291"/>
      <c r="K555" s="309" t="s">
        <v>57</v>
      </c>
      <c r="L555" s="301" t="s">
        <v>162</v>
      </c>
      <c r="M555" s="291"/>
      <c r="N555" s="310"/>
      <c r="O555" s="310"/>
      <c r="P555" s="310"/>
      <c r="Q555" s="310"/>
      <c r="R555" s="310"/>
      <c r="S555" s="311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  <c r="AK555" s="87"/>
      <c r="AL555" s="87"/>
      <c r="AM555" s="87"/>
      <c r="AN555" s="87"/>
      <c r="AO555" s="87"/>
      <c r="AP555" s="87"/>
      <c r="AQ555" s="87"/>
      <c r="AR555" s="87"/>
      <c r="AS555" s="87"/>
      <c r="AT555" s="87"/>
      <c r="AU555" s="87"/>
      <c r="AV555" s="87"/>
      <c r="AW555" s="87"/>
      <c r="AX555" s="87"/>
      <c r="AY555" s="87"/>
      <c r="AZ555" s="87"/>
      <c r="BA555" s="87"/>
      <c r="BB555" s="87"/>
      <c r="BC555" s="87"/>
      <c r="BD555" s="87"/>
      <c r="BE555" s="87"/>
      <c r="BF555" s="87"/>
      <c r="BG555" s="87"/>
      <c r="BH555" s="87"/>
      <c r="BI555" s="87"/>
      <c r="BJ555" s="87"/>
      <c r="BK555" s="87"/>
      <c r="BL555" s="87"/>
      <c r="BM555" s="87"/>
      <c r="BN555" s="87"/>
      <c r="BO555" s="87"/>
      <c r="BP555" s="87"/>
      <c r="BQ555" s="87"/>
      <c r="BR555" s="87"/>
      <c r="BS555" s="87"/>
      <c r="BT555" s="87"/>
      <c r="BU555" s="87"/>
      <c r="BV555" s="87"/>
      <c r="BW555" s="87"/>
      <c r="BX555" s="87"/>
      <c r="BY555" s="87"/>
      <c r="BZ555" s="87"/>
      <c r="CA555" s="87"/>
      <c r="CB555" s="87"/>
      <c r="CC555" s="87"/>
      <c r="CD555" s="87"/>
      <c r="CE555" s="87"/>
      <c r="CF555" s="87"/>
      <c r="CG555" s="87"/>
      <c r="CH555" s="87"/>
      <c r="CI555" s="87"/>
      <c r="CJ555" s="87"/>
      <c r="CK555" s="87"/>
      <c r="CL555" s="87"/>
      <c r="CM555" s="87"/>
      <c r="CN555" s="87"/>
      <c r="CO555" s="87"/>
      <c r="CP555" s="87"/>
      <c r="CQ555" s="87"/>
      <c r="CR555" s="87"/>
      <c r="CS555" s="87"/>
      <c r="CT555" s="87"/>
      <c r="CU555" s="87"/>
      <c r="CV555" s="87"/>
      <c r="CW555" s="87"/>
      <c r="CX555" s="87"/>
      <c r="CY555" s="87"/>
      <c r="CZ555" s="87"/>
      <c r="DA555" s="87"/>
      <c r="DB555" s="87"/>
      <c r="DC555" s="87"/>
      <c r="DD555" s="87"/>
      <c r="DE555" s="87"/>
      <c r="DF555" s="87"/>
      <c r="DG555" s="87"/>
      <c r="DH555" s="87"/>
      <c r="DI555" s="87"/>
      <c r="DJ555" s="87"/>
      <c r="DK555" s="87"/>
      <c r="DL555" s="87"/>
      <c r="DM555" s="87"/>
      <c r="DN555" s="87"/>
      <c r="DO555" s="87"/>
      <c r="DP555" s="87"/>
      <c r="DQ555" s="87"/>
      <c r="DR555" s="87"/>
      <c r="DS555" s="87"/>
      <c r="DT555" s="87"/>
      <c r="DU555" s="87"/>
      <c r="DV555" s="87"/>
      <c r="DW555" s="87"/>
      <c r="DX555" s="87"/>
      <c r="DY555" s="87"/>
      <c r="DZ555" s="87"/>
      <c r="EA555" s="87"/>
      <c r="EB555" s="87"/>
      <c r="EC555" s="87"/>
      <c r="ED555" s="87"/>
      <c r="EE555" s="87"/>
      <c r="EF555" s="87"/>
      <c r="EG555" s="87"/>
      <c r="EH555" s="87"/>
      <c r="EI555" s="87"/>
      <c r="EJ555" s="87"/>
      <c r="EK555" s="87"/>
      <c r="EL555" s="87"/>
      <c r="EM555" s="87"/>
      <c r="EN555" s="87"/>
      <c r="EO555" s="87"/>
      <c r="EP555" s="87"/>
      <c r="EQ555" s="87"/>
      <c r="ER555" s="87"/>
      <c r="ES555" s="87"/>
      <c r="ET555" s="87"/>
      <c r="EU555" s="87"/>
      <c r="EV555" s="87"/>
      <c r="EW555" s="87"/>
      <c r="EX555" s="87"/>
      <c r="EY555" s="87"/>
      <c r="EZ555" s="87"/>
      <c r="FA555" s="87"/>
      <c r="FB555" s="87"/>
      <c r="FC555" s="87"/>
      <c r="FD555" s="87"/>
      <c r="FE555" s="87"/>
      <c r="FF555" s="87"/>
      <c r="FG555" s="87"/>
      <c r="FH555" s="87"/>
      <c r="FI555" s="87"/>
      <c r="FJ555" s="87"/>
      <c r="FK555" s="87"/>
      <c r="FL555" s="87"/>
      <c r="FM555" s="87"/>
      <c r="FN555" s="87"/>
      <c r="FO555" s="87"/>
      <c r="FP555" s="87"/>
      <c r="FQ555" s="87"/>
      <c r="FR555" s="87"/>
      <c r="FS555" s="87"/>
      <c r="FT555" s="87"/>
      <c r="FU555" s="87"/>
      <c r="FV555" s="87"/>
      <c r="FW555" s="87"/>
      <c r="FX555" s="87"/>
      <c r="FY555" s="87"/>
      <c r="FZ555" s="87"/>
      <c r="GA555" s="87"/>
      <c r="GB555" s="87"/>
      <c r="GC555" s="87"/>
      <c r="GD555" s="87"/>
      <c r="GE555" s="87"/>
      <c r="GF555" s="87"/>
      <c r="GG555" s="87"/>
      <c r="GH555" s="87"/>
      <c r="GI555" s="87"/>
      <c r="GJ555" s="87"/>
      <c r="GK555" s="87"/>
      <c r="GL555" s="87"/>
      <c r="GM555" s="87"/>
      <c r="GN555" s="87"/>
      <c r="GO555" s="87"/>
      <c r="GP555" s="87"/>
      <c r="GQ555" s="87"/>
      <c r="GR555" s="87"/>
      <c r="GS555" s="87"/>
      <c r="GT555" s="87"/>
      <c r="GU555" s="87"/>
      <c r="GV555" s="87"/>
      <c r="GW555" s="87"/>
      <c r="GX555" s="87"/>
      <c r="GY555" s="87"/>
      <c r="GZ555" s="87"/>
      <c r="HA555" s="87"/>
      <c r="HB555" s="87"/>
      <c r="HC555" s="87"/>
      <c r="HD555" s="87"/>
      <c r="HE555" s="87"/>
      <c r="HF555" s="87"/>
      <c r="HG555" s="87"/>
      <c r="HH555" s="87"/>
      <c r="HI555" s="87"/>
      <c r="HJ555" s="87"/>
      <c r="HK555" s="87"/>
      <c r="HL555" s="87"/>
      <c r="HM555" s="87"/>
      <c r="HN555" s="87"/>
      <c r="HO555" s="87"/>
      <c r="HP555" s="87"/>
      <c r="HQ555" s="87"/>
      <c r="HR555" s="87"/>
      <c r="HS555" s="87"/>
      <c r="HT555" s="87"/>
      <c r="HU555" s="87"/>
      <c r="HV555" s="87"/>
      <c r="HW555" s="87"/>
      <c r="HX555" s="87"/>
      <c r="HY555" s="87"/>
      <c r="HZ555" s="87"/>
      <c r="IA555" s="87"/>
      <c r="IB555" s="87"/>
      <c r="IC555" s="87"/>
      <c r="ID555" s="87"/>
      <c r="IE555" s="87"/>
      <c r="IF555" s="87"/>
      <c r="IG555" s="87"/>
      <c r="IH555" s="87"/>
      <c r="II555" s="87"/>
      <c r="IJ555" s="87"/>
      <c r="IK555" s="87"/>
      <c r="IL555" s="87"/>
      <c r="IM555" s="87"/>
      <c r="IN555" s="87"/>
      <c r="IO555" s="87"/>
      <c r="IP555" s="87"/>
      <c r="IQ555" s="87"/>
      <c r="IR555" s="87"/>
      <c r="IS555" s="87"/>
      <c r="IT555" s="87"/>
      <c r="IU555" s="87"/>
      <c r="IV555" s="87"/>
      <c r="IW555" s="87"/>
      <c r="IX555" s="87"/>
      <c r="IY555" s="87"/>
      <c r="IZ555" s="87"/>
      <c r="JA555" s="87"/>
      <c r="JB555" s="87"/>
      <c r="JC555" s="87"/>
      <c r="JD555" s="87"/>
      <c r="JE555" s="87"/>
      <c r="JF555" s="87"/>
      <c r="JG555" s="87"/>
      <c r="JH555" s="87"/>
      <c r="JI555" s="87"/>
      <c r="JJ555" s="87"/>
      <c r="JK555" s="87"/>
      <c r="JL555" s="87"/>
      <c r="JM555" s="87"/>
      <c r="JN555" s="87"/>
      <c r="JO555" s="87"/>
      <c r="JP555" s="87"/>
      <c r="JQ555" s="87"/>
      <c r="JR555" s="87"/>
      <c r="JS555" s="87"/>
      <c r="JT555" s="87"/>
      <c r="JU555" s="87"/>
      <c r="JV555" s="87"/>
      <c r="JW555" s="87"/>
      <c r="JX555" s="87"/>
      <c r="JY555" s="87"/>
      <c r="JZ555" s="87"/>
      <c r="KA555" s="87"/>
      <c r="KB555" s="87"/>
      <c r="KC555" s="87"/>
      <c r="KD555" s="87"/>
      <c r="KE555" s="87"/>
      <c r="KF555" s="87"/>
      <c r="KG555" s="87"/>
      <c r="KH555" s="87"/>
      <c r="KI555" s="87"/>
      <c r="KJ555" s="87"/>
      <c r="KK555" s="87"/>
      <c r="KL555" s="87"/>
      <c r="KM555" s="87"/>
      <c r="KN555" s="87"/>
      <c r="KO555" s="87"/>
      <c r="KP555" s="87"/>
      <c r="KQ555" s="87"/>
      <c r="KR555" s="87"/>
      <c r="KS555" s="87"/>
      <c r="KT555" s="87"/>
      <c r="KU555" s="87"/>
      <c r="KV555" s="87"/>
      <c r="KW555" s="87"/>
      <c r="KX555" s="87"/>
      <c r="KY555" s="87"/>
      <c r="KZ555" s="87"/>
      <c r="LA555" s="87"/>
      <c r="LB555" s="87"/>
      <c r="LC555" s="87"/>
      <c r="LD555" s="87"/>
      <c r="LE555" s="87"/>
      <c r="LF555" s="87"/>
      <c r="LG555" s="87"/>
      <c r="LH555" s="87"/>
      <c r="LI555" s="87"/>
      <c r="LJ555" s="87"/>
      <c r="LK555" s="87"/>
      <c r="LL555" s="87"/>
      <c r="LM555" s="87"/>
      <c r="LN555" s="87"/>
      <c r="LO555" s="87"/>
      <c r="LP555" s="87"/>
      <c r="LQ555" s="87"/>
      <c r="LR555" s="87"/>
      <c r="LS555" s="87"/>
      <c r="LT555" s="87"/>
      <c r="LU555" s="87"/>
      <c r="LV555" s="87"/>
      <c r="LW555" s="87"/>
      <c r="LX555" s="87"/>
      <c r="LY555" s="87"/>
      <c r="LZ555" s="87"/>
      <c r="MA555" s="87"/>
      <c r="MB555" s="87"/>
      <c r="MC555" s="87"/>
      <c r="MD555" s="87"/>
      <c r="ME555" s="87"/>
      <c r="MF555" s="87"/>
      <c r="MG555" s="87"/>
      <c r="MH555" s="87"/>
      <c r="MI555" s="87"/>
      <c r="MJ555" s="87"/>
      <c r="MK555" s="87"/>
      <c r="ML555" s="87"/>
      <c r="MM555" s="87"/>
      <c r="MN555" s="87"/>
      <c r="MO555" s="87"/>
      <c r="MP555" s="87"/>
      <c r="MQ555" s="87"/>
      <c r="MR555" s="87"/>
      <c r="MS555" s="87"/>
      <c r="MT555" s="87"/>
      <c r="MU555" s="87"/>
      <c r="MV555" s="87"/>
      <c r="MW555" s="87"/>
      <c r="MX555" s="87"/>
      <c r="MY555" s="87"/>
      <c r="MZ555" s="87"/>
      <c r="NA555" s="87"/>
      <c r="NB555" s="87"/>
      <c r="NC555" s="87"/>
      <c r="ND555" s="87"/>
      <c r="NE555" s="87"/>
      <c r="NF555" s="87"/>
      <c r="NG555" s="87"/>
      <c r="NH555" s="87"/>
      <c r="NI555" s="87"/>
      <c r="NJ555" s="87"/>
      <c r="NK555" s="87"/>
      <c r="NL555" s="87"/>
      <c r="NM555" s="87"/>
      <c r="NN555" s="87"/>
      <c r="NO555" s="87"/>
      <c r="NP555" s="87"/>
      <c r="NQ555" s="87"/>
      <c r="NR555" s="87"/>
      <c r="NS555" s="87"/>
      <c r="NT555" s="87"/>
      <c r="NU555" s="87"/>
    </row>
    <row r="556" spans="1:385" s="102" customFormat="1" ht="15.5" hidden="1">
      <c r="A556" s="373"/>
      <c r="B556" s="291"/>
      <c r="C556" s="308" t="s">
        <v>873</v>
      </c>
      <c r="D556" s="309" t="s">
        <v>933</v>
      </c>
      <c r="E556" s="301" t="s">
        <v>874</v>
      </c>
      <c r="F556" s="291"/>
      <c r="G556" s="291"/>
      <c r="H556" s="291"/>
      <c r="I556" s="291"/>
      <c r="J556" s="291"/>
      <c r="K556" s="309" t="s">
        <v>57</v>
      </c>
      <c r="L556" s="301" t="s">
        <v>181</v>
      </c>
      <c r="M556" s="291"/>
      <c r="N556" s="310"/>
      <c r="O556" s="310"/>
      <c r="P556" s="310"/>
      <c r="Q556" s="310"/>
      <c r="R556" s="310"/>
      <c r="S556" s="311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  <c r="AK556" s="87"/>
      <c r="AL556" s="87"/>
      <c r="AM556" s="87"/>
      <c r="AN556" s="87"/>
      <c r="AO556" s="87"/>
      <c r="AP556" s="87"/>
      <c r="AQ556" s="87"/>
      <c r="AR556" s="87"/>
      <c r="AS556" s="87"/>
      <c r="AT556" s="87"/>
      <c r="AU556" s="87"/>
      <c r="AV556" s="87"/>
      <c r="AW556" s="87"/>
      <c r="AX556" s="87"/>
      <c r="AY556" s="87"/>
      <c r="AZ556" s="87"/>
      <c r="BA556" s="87"/>
      <c r="BB556" s="87"/>
      <c r="BC556" s="87"/>
      <c r="BD556" s="87"/>
      <c r="BE556" s="87"/>
      <c r="BF556" s="87"/>
      <c r="BG556" s="87"/>
      <c r="BH556" s="87"/>
      <c r="BI556" s="87"/>
      <c r="BJ556" s="87"/>
      <c r="BK556" s="87"/>
      <c r="BL556" s="87"/>
      <c r="BM556" s="87"/>
      <c r="BN556" s="87"/>
      <c r="BO556" s="87"/>
      <c r="BP556" s="87"/>
      <c r="BQ556" s="87"/>
      <c r="BR556" s="87"/>
      <c r="BS556" s="87"/>
      <c r="BT556" s="87"/>
      <c r="BU556" s="87"/>
      <c r="BV556" s="87"/>
      <c r="BW556" s="87"/>
      <c r="BX556" s="87"/>
      <c r="BY556" s="87"/>
      <c r="BZ556" s="87"/>
      <c r="CA556" s="87"/>
      <c r="CB556" s="87"/>
      <c r="CC556" s="87"/>
      <c r="CD556" s="87"/>
      <c r="CE556" s="87"/>
      <c r="CF556" s="87"/>
      <c r="CG556" s="87"/>
      <c r="CH556" s="87"/>
      <c r="CI556" s="87"/>
      <c r="CJ556" s="87"/>
      <c r="CK556" s="87"/>
      <c r="CL556" s="87"/>
      <c r="CM556" s="87"/>
      <c r="CN556" s="87"/>
      <c r="CO556" s="87"/>
      <c r="CP556" s="87"/>
      <c r="CQ556" s="87"/>
      <c r="CR556" s="87"/>
      <c r="CS556" s="87"/>
      <c r="CT556" s="87"/>
      <c r="CU556" s="87"/>
      <c r="CV556" s="87"/>
      <c r="CW556" s="87"/>
      <c r="CX556" s="87"/>
      <c r="CY556" s="87"/>
      <c r="CZ556" s="87"/>
      <c r="DA556" s="87"/>
      <c r="DB556" s="87"/>
      <c r="DC556" s="87"/>
      <c r="DD556" s="87"/>
      <c r="DE556" s="87"/>
      <c r="DF556" s="87"/>
      <c r="DG556" s="87"/>
      <c r="DH556" s="87"/>
      <c r="DI556" s="87"/>
      <c r="DJ556" s="87"/>
      <c r="DK556" s="87"/>
      <c r="DL556" s="87"/>
      <c r="DM556" s="87"/>
      <c r="DN556" s="87"/>
      <c r="DO556" s="87"/>
      <c r="DP556" s="87"/>
      <c r="DQ556" s="87"/>
      <c r="DR556" s="87"/>
      <c r="DS556" s="87"/>
      <c r="DT556" s="87"/>
      <c r="DU556" s="87"/>
      <c r="DV556" s="87"/>
      <c r="DW556" s="87"/>
      <c r="DX556" s="87"/>
      <c r="DY556" s="87"/>
      <c r="DZ556" s="87"/>
      <c r="EA556" s="87"/>
      <c r="EB556" s="87"/>
      <c r="EC556" s="87"/>
      <c r="ED556" s="87"/>
      <c r="EE556" s="87"/>
      <c r="EF556" s="87"/>
      <c r="EG556" s="87"/>
      <c r="EH556" s="87"/>
      <c r="EI556" s="87"/>
      <c r="EJ556" s="87"/>
      <c r="EK556" s="87"/>
      <c r="EL556" s="87"/>
      <c r="EM556" s="87"/>
      <c r="EN556" s="87"/>
      <c r="EO556" s="87"/>
      <c r="EP556" s="87"/>
      <c r="EQ556" s="87"/>
      <c r="ER556" s="87"/>
      <c r="ES556" s="87"/>
      <c r="ET556" s="87"/>
      <c r="EU556" s="87"/>
      <c r="EV556" s="87"/>
      <c r="EW556" s="87"/>
      <c r="EX556" s="87"/>
      <c r="EY556" s="87"/>
      <c r="EZ556" s="87"/>
      <c r="FA556" s="87"/>
      <c r="FB556" s="87"/>
      <c r="FC556" s="87"/>
      <c r="FD556" s="87"/>
      <c r="FE556" s="87"/>
      <c r="FF556" s="87"/>
      <c r="FG556" s="87"/>
      <c r="FH556" s="87"/>
      <c r="FI556" s="87"/>
      <c r="FJ556" s="87"/>
      <c r="FK556" s="87"/>
      <c r="FL556" s="87"/>
      <c r="FM556" s="87"/>
      <c r="FN556" s="87"/>
      <c r="FO556" s="87"/>
      <c r="FP556" s="87"/>
      <c r="FQ556" s="87"/>
      <c r="FR556" s="87"/>
      <c r="FS556" s="87"/>
      <c r="FT556" s="87"/>
      <c r="FU556" s="87"/>
      <c r="FV556" s="87"/>
      <c r="FW556" s="87"/>
      <c r="FX556" s="87"/>
      <c r="FY556" s="87"/>
      <c r="FZ556" s="87"/>
      <c r="GA556" s="87"/>
      <c r="GB556" s="87"/>
      <c r="GC556" s="87"/>
      <c r="GD556" s="87"/>
      <c r="GE556" s="87"/>
      <c r="GF556" s="87"/>
      <c r="GG556" s="87"/>
      <c r="GH556" s="87"/>
      <c r="GI556" s="87"/>
      <c r="GJ556" s="87"/>
      <c r="GK556" s="87"/>
      <c r="GL556" s="87"/>
      <c r="GM556" s="87"/>
      <c r="GN556" s="87"/>
      <c r="GO556" s="87"/>
      <c r="GP556" s="87"/>
      <c r="GQ556" s="87"/>
      <c r="GR556" s="87"/>
      <c r="GS556" s="87"/>
      <c r="GT556" s="87"/>
      <c r="GU556" s="87"/>
      <c r="GV556" s="87"/>
      <c r="GW556" s="87"/>
      <c r="GX556" s="87"/>
      <c r="GY556" s="87"/>
      <c r="GZ556" s="87"/>
      <c r="HA556" s="87"/>
      <c r="HB556" s="87"/>
      <c r="HC556" s="87"/>
      <c r="HD556" s="87"/>
      <c r="HE556" s="87"/>
      <c r="HF556" s="87"/>
      <c r="HG556" s="87"/>
      <c r="HH556" s="87"/>
      <c r="HI556" s="87"/>
      <c r="HJ556" s="87"/>
      <c r="HK556" s="87"/>
      <c r="HL556" s="87"/>
      <c r="HM556" s="87"/>
      <c r="HN556" s="87"/>
      <c r="HO556" s="87"/>
      <c r="HP556" s="87"/>
      <c r="HQ556" s="87"/>
      <c r="HR556" s="87"/>
      <c r="HS556" s="87"/>
      <c r="HT556" s="87"/>
      <c r="HU556" s="87"/>
      <c r="HV556" s="87"/>
      <c r="HW556" s="87"/>
      <c r="HX556" s="87"/>
      <c r="HY556" s="87"/>
      <c r="HZ556" s="87"/>
      <c r="IA556" s="87"/>
      <c r="IB556" s="87"/>
      <c r="IC556" s="87"/>
      <c r="ID556" s="87"/>
      <c r="IE556" s="87"/>
      <c r="IF556" s="87"/>
      <c r="IG556" s="87"/>
      <c r="IH556" s="87"/>
      <c r="II556" s="87"/>
      <c r="IJ556" s="87"/>
      <c r="IK556" s="87"/>
      <c r="IL556" s="87"/>
      <c r="IM556" s="87"/>
      <c r="IN556" s="87"/>
      <c r="IO556" s="87"/>
      <c r="IP556" s="87"/>
      <c r="IQ556" s="87"/>
      <c r="IR556" s="87"/>
      <c r="IS556" s="87"/>
      <c r="IT556" s="87"/>
      <c r="IU556" s="87"/>
      <c r="IV556" s="87"/>
      <c r="IW556" s="87"/>
      <c r="IX556" s="87"/>
      <c r="IY556" s="87"/>
      <c r="IZ556" s="87"/>
      <c r="JA556" s="87"/>
      <c r="JB556" s="87"/>
      <c r="JC556" s="87"/>
      <c r="JD556" s="87"/>
      <c r="JE556" s="87"/>
      <c r="JF556" s="87"/>
      <c r="JG556" s="87"/>
      <c r="JH556" s="87"/>
      <c r="JI556" s="87"/>
      <c r="JJ556" s="87"/>
      <c r="JK556" s="87"/>
      <c r="JL556" s="87"/>
      <c r="JM556" s="87"/>
      <c r="JN556" s="87"/>
      <c r="JO556" s="87"/>
      <c r="JP556" s="87"/>
      <c r="JQ556" s="87"/>
      <c r="JR556" s="87"/>
      <c r="JS556" s="87"/>
      <c r="JT556" s="87"/>
      <c r="JU556" s="87"/>
      <c r="JV556" s="87"/>
      <c r="JW556" s="87"/>
      <c r="JX556" s="87"/>
      <c r="JY556" s="87"/>
      <c r="JZ556" s="87"/>
      <c r="KA556" s="87"/>
      <c r="KB556" s="87"/>
      <c r="KC556" s="87"/>
      <c r="KD556" s="87"/>
      <c r="KE556" s="87"/>
      <c r="KF556" s="87"/>
      <c r="KG556" s="87"/>
      <c r="KH556" s="87"/>
      <c r="KI556" s="87"/>
      <c r="KJ556" s="87"/>
      <c r="KK556" s="87"/>
      <c r="KL556" s="87"/>
      <c r="KM556" s="87"/>
      <c r="KN556" s="87"/>
      <c r="KO556" s="87"/>
      <c r="KP556" s="87"/>
      <c r="KQ556" s="87"/>
      <c r="KR556" s="87"/>
      <c r="KS556" s="87"/>
      <c r="KT556" s="87"/>
      <c r="KU556" s="87"/>
      <c r="KV556" s="87"/>
      <c r="KW556" s="87"/>
      <c r="KX556" s="87"/>
      <c r="KY556" s="87"/>
      <c r="KZ556" s="87"/>
      <c r="LA556" s="87"/>
      <c r="LB556" s="87"/>
      <c r="LC556" s="87"/>
      <c r="LD556" s="87"/>
      <c r="LE556" s="87"/>
      <c r="LF556" s="87"/>
      <c r="LG556" s="87"/>
      <c r="LH556" s="87"/>
      <c r="LI556" s="87"/>
      <c r="LJ556" s="87"/>
      <c r="LK556" s="87"/>
      <c r="LL556" s="87"/>
      <c r="LM556" s="87"/>
      <c r="LN556" s="87"/>
      <c r="LO556" s="87"/>
      <c r="LP556" s="87"/>
      <c r="LQ556" s="87"/>
      <c r="LR556" s="87"/>
      <c r="LS556" s="87"/>
      <c r="LT556" s="87"/>
      <c r="LU556" s="87"/>
      <c r="LV556" s="87"/>
      <c r="LW556" s="87"/>
      <c r="LX556" s="87"/>
      <c r="LY556" s="87"/>
      <c r="LZ556" s="87"/>
      <c r="MA556" s="87"/>
      <c r="MB556" s="87"/>
      <c r="MC556" s="87"/>
      <c r="MD556" s="87"/>
      <c r="ME556" s="87"/>
      <c r="MF556" s="87"/>
      <c r="MG556" s="87"/>
      <c r="MH556" s="87"/>
      <c r="MI556" s="87"/>
      <c r="MJ556" s="87"/>
      <c r="MK556" s="87"/>
      <c r="ML556" s="87"/>
      <c r="MM556" s="87"/>
      <c r="MN556" s="87"/>
      <c r="MO556" s="87"/>
      <c r="MP556" s="87"/>
      <c r="MQ556" s="87"/>
      <c r="MR556" s="87"/>
      <c r="MS556" s="87"/>
      <c r="MT556" s="87"/>
      <c r="MU556" s="87"/>
      <c r="MV556" s="87"/>
      <c r="MW556" s="87"/>
      <c r="MX556" s="87"/>
      <c r="MY556" s="87"/>
      <c r="MZ556" s="87"/>
      <c r="NA556" s="87"/>
      <c r="NB556" s="87"/>
      <c r="NC556" s="87"/>
      <c r="ND556" s="87"/>
      <c r="NE556" s="87"/>
      <c r="NF556" s="87"/>
      <c r="NG556" s="87"/>
      <c r="NH556" s="87"/>
      <c r="NI556" s="87"/>
      <c r="NJ556" s="87"/>
      <c r="NK556" s="87"/>
      <c r="NL556" s="87"/>
      <c r="NM556" s="87"/>
      <c r="NN556" s="87"/>
      <c r="NO556" s="87"/>
      <c r="NP556" s="87"/>
      <c r="NQ556" s="87"/>
      <c r="NR556" s="87"/>
      <c r="NS556" s="87"/>
      <c r="NT556" s="87"/>
      <c r="NU556" s="87"/>
    </row>
    <row r="557" spans="1:385" s="102" customFormat="1" ht="31" hidden="1">
      <c r="A557" s="373"/>
      <c r="B557" s="291"/>
      <c r="C557" s="308" t="s">
        <v>921</v>
      </c>
      <c r="D557" s="309" t="s">
        <v>934</v>
      </c>
      <c r="E557" s="301">
        <v>11040000091</v>
      </c>
      <c r="F557" s="291"/>
      <c r="G557" s="291"/>
      <c r="H557" s="291"/>
      <c r="I557" s="291"/>
      <c r="J557" s="291"/>
      <c r="K557" s="309" t="s">
        <v>57</v>
      </c>
      <c r="L557" s="301" t="s">
        <v>355</v>
      </c>
      <c r="M557" s="291"/>
      <c r="N557" s="310"/>
      <c r="O557" s="310"/>
      <c r="P557" s="310"/>
      <c r="Q557" s="310"/>
      <c r="R557" s="310"/>
      <c r="S557" s="311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  <c r="AK557" s="87"/>
      <c r="AL557" s="87"/>
      <c r="AM557" s="87"/>
      <c r="AN557" s="87"/>
      <c r="AO557" s="87"/>
      <c r="AP557" s="87"/>
      <c r="AQ557" s="87"/>
      <c r="AR557" s="87"/>
      <c r="AS557" s="87"/>
      <c r="AT557" s="87"/>
      <c r="AU557" s="87"/>
      <c r="AV557" s="87"/>
      <c r="AW557" s="87"/>
      <c r="AX557" s="87"/>
      <c r="AY557" s="87"/>
      <c r="AZ557" s="87"/>
      <c r="BA557" s="87"/>
      <c r="BB557" s="87"/>
      <c r="BC557" s="87"/>
      <c r="BD557" s="87"/>
      <c r="BE557" s="87"/>
      <c r="BF557" s="87"/>
      <c r="BG557" s="87"/>
      <c r="BH557" s="87"/>
      <c r="BI557" s="87"/>
      <c r="BJ557" s="87"/>
      <c r="BK557" s="87"/>
      <c r="BL557" s="87"/>
      <c r="BM557" s="87"/>
      <c r="BN557" s="87"/>
      <c r="BO557" s="87"/>
      <c r="BP557" s="87"/>
      <c r="BQ557" s="87"/>
      <c r="BR557" s="87"/>
      <c r="BS557" s="87"/>
      <c r="BT557" s="87"/>
      <c r="BU557" s="87"/>
      <c r="BV557" s="87"/>
      <c r="BW557" s="87"/>
      <c r="BX557" s="87"/>
      <c r="BY557" s="87"/>
      <c r="BZ557" s="87"/>
      <c r="CA557" s="87"/>
      <c r="CB557" s="87"/>
      <c r="CC557" s="87"/>
      <c r="CD557" s="87"/>
      <c r="CE557" s="87"/>
      <c r="CF557" s="87"/>
      <c r="CG557" s="87"/>
      <c r="CH557" s="87"/>
      <c r="CI557" s="87"/>
      <c r="CJ557" s="87"/>
      <c r="CK557" s="87"/>
      <c r="CL557" s="87"/>
      <c r="CM557" s="87"/>
      <c r="CN557" s="87"/>
      <c r="CO557" s="87"/>
      <c r="CP557" s="87"/>
      <c r="CQ557" s="87"/>
      <c r="CR557" s="87"/>
      <c r="CS557" s="87"/>
      <c r="CT557" s="87"/>
      <c r="CU557" s="87"/>
      <c r="CV557" s="87"/>
      <c r="CW557" s="87"/>
      <c r="CX557" s="87"/>
      <c r="CY557" s="87"/>
      <c r="CZ557" s="87"/>
      <c r="DA557" s="87"/>
      <c r="DB557" s="87"/>
      <c r="DC557" s="87"/>
      <c r="DD557" s="87"/>
      <c r="DE557" s="87"/>
      <c r="DF557" s="87"/>
      <c r="DG557" s="87"/>
      <c r="DH557" s="87"/>
      <c r="DI557" s="87"/>
      <c r="DJ557" s="87"/>
      <c r="DK557" s="87"/>
      <c r="DL557" s="87"/>
      <c r="DM557" s="87"/>
      <c r="DN557" s="87"/>
      <c r="DO557" s="87"/>
      <c r="DP557" s="87"/>
      <c r="DQ557" s="87"/>
      <c r="DR557" s="87"/>
      <c r="DS557" s="87"/>
      <c r="DT557" s="87"/>
      <c r="DU557" s="87"/>
      <c r="DV557" s="87"/>
      <c r="DW557" s="87"/>
      <c r="DX557" s="87"/>
      <c r="DY557" s="87"/>
      <c r="DZ557" s="87"/>
      <c r="EA557" s="87"/>
      <c r="EB557" s="87"/>
      <c r="EC557" s="87"/>
      <c r="ED557" s="87"/>
      <c r="EE557" s="87"/>
      <c r="EF557" s="87"/>
      <c r="EG557" s="87"/>
      <c r="EH557" s="87"/>
      <c r="EI557" s="87"/>
      <c r="EJ557" s="87"/>
      <c r="EK557" s="87"/>
      <c r="EL557" s="87"/>
      <c r="EM557" s="87"/>
      <c r="EN557" s="87"/>
      <c r="EO557" s="87"/>
      <c r="EP557" s="87"/>
      <c r="EQ557" s="87"/>
      <c r="ER557" s="87"/>
      <c r="ES557" s="87"/>
      <c r="ET557" s="87"/>
      <c r="EU557" s="87"/>
      <c r="EV557" s="87"/>
      <c r="EW557" s="87"/>
      <c r="EX557" s="87"/>
      <c r="EY557" s="87"/>
      <c r="EZ557" s="87"/>
      <c r="FA557" s="87"/>
      <c r="FB557" s="87"/>
      <c r="FC557" s="87"/>
      <c r="FD557" s="87"/>
      <c r="FE557" s="87"/>
      <c r="FF557" s="87"/>
      <c r="FG557" s="87"/>
      <c r="FH557" s="87"/>
      <c r="FI557" s="87"/>
      <c r="FJ557" s="87"/>
      <c r="FK557" s="87"/>
      <c r="FL557" s="87"/>
      <c r="FM557" s="87"/>
      <c r="FN557" s="87"/>
      <c r="FO557" s="87"/>
      <c r="FP557" s="87"/>
      <c r="FQ557" s="87"/>
      <c r="FR557" s="87"/>
      <c r="FS557" s="87"/>
      <c r="FT557" s="87"/>
      <c r="FU557" s="87"/>
      <c r="FV557" s="87"/>
      <c r="FW557" s="87"/>
      <c r="FX557" s="87"/>
      <c r="FY557" s="87"/>
      <c r="FZ557" s="87"/>
      <c r="GA557" s="87"/>
      <c r="GB557" s="87"/>
      <c r="GC557" s="87"/>
      <c r="GD557" s="87"/>
      <c r="GE557" s="87"/>
      <c r="GF557" s="87"/>
      <c r="GG557" s="87"/>
      <c r="GH557" s="87"/>
      <c r="GI557" s="87"/>
      <c r="GJ557" s="87"/>
      <c r="GK557" s="87"/>
      <c r="GL557" s="87"/>
      <c r="GM557" s="87"/>
      <c r="GN557" s="87"/>
      <c r="GO557" s="87"/>
      <c r="GP557" s="87"/>
      <c r="GQ557" s="87"/>
      <c r="GR557" s="87"/>
      <c r="GS557" s="87"/>
      <c r="GT557" s="87"/>
      <c r="GU557" s="87"/>
      <c r="GV557" s="87"/>
      <c r="GW557" s="87"/>
      <c r="GX557" s="87"/>
      <c r="GY557" s="87"/>
      <c r="GZ557" s="87"/>
      <c r="HA557" s="87"/>
      <c r="HB557" s="87"/>
      <c r="HC557" s="87"/>
      <c r="HD557" s="87"/>
      <c r="HE557" s="87"/>
      <c r="HF557" s="87"/>
      <c r="HG557" s="87"/>
      <c r="HH557" s="87"/>
      <c r="HI557" s="87"/>
      <c r="HJ557" s="87"/>
      <c r="HK557" s="87"/>
      <c r="HL557" s="87"/>
      <c r="HM557" s="87"/>
      <c r="HN557" s="87"/>
      <c r="HO557" s="87"/>
      <c r="HP557" s="87"/>
      <c r="HQ557" s="87"/>
      <c r="HR557" s="87"/>
      <c r="HS557" s="87"/>
      <c r="HT557" s="87"/>
      <c r="HU557" s="87"/>
      <c r="HV557" s="87"/>
      <c r="HW557" s="87"/>
      <c r="HX557" s="87"/>
      <c r="HY557" s="87"/>
      <c r="HZ557" s="87"/>
      <c r="IA557" s="87"/>
      <c r="IB557" s="87"/>
      <c r="IC557" s="87"/>
      <c r="ID557" s="87"/>
      <c r="IE557" s="87"/>
      <c r="IF557" s="87"/>
      <c r="IG557" s="87"/>
      <c r="IH557" s="87"/>
      <c r="II557" s="87"/>
      <c r="IJ557" s="87"/>
      <c r="IK557" s="87"/>
      <c r="IL557" s="87"/>
      <c r="IM557" s="87"/>
      <c r="IN557" s="87"/>
      <c r="IO557" s="87"/>
      <c r="IP557" s="87"/>
      <c r="IQ557" s="87"/>
      <c r="IR557" s="87"/>
      <c r="IS557" s="87"/>
      <c r="IT557" s="87"/>
      <c r="IU557" s="87"/>
      <c r="IV557" s="87"/>
      <c r="IW557" s="87"/>
      <c r="IX557" s="87"/>
      <c r="IY557" s="87"/>
      <c r="IZ557" s="87"/>
      <c r="JA557" s="87"/>
      <c r="JB557" s="87"/>
      <c r="JC557" s="87"/>
      <c r="JD557" s="87"/>
      <c r="JE557" s="87"/>
      <c r="JF557" s="87"/>
      <c r="JG557" s="87"/>
      <c r="JH557" s="87"/>
      <c r="JI557" s="87"/>
      <c r="JJ557" s="87"/>
      <c r="JK557" s="87"/>
      <c r="JL557" s="87"/>
      <c r="JM557" s="87"/>
      <c r="JN557" s="87"/>
      <c r="JO557" s="87"/>
      <c r="JP557" s="87"/>
      <c r="JQ557" s="87"/>
      <c r="JR557" s="87"/>
      <c r="JS557" s="87"/>
      <c r="JT557" s="87"/>
      <c r="JU557" s="87"/>
      <c r="JV557" s="87"/>
      <c r="JW557" s="87"/>
      <c r="JX557" s="87"/>
      <c r="JY557" s="87"/>
      <c r="JZ557" s="87"/>
      <c r="KA557" s="87"/>
      <c r="KB557" s="87"/>
      <c r="KC557" s="87"/>
      <c r="KD557" s="87"/>
      <c r="KE557" s="87"/>
      <c r="KF557" s="87"/>
      <c r="KG557" s="87"/>
      <c r="KH557" s="87"/>
      <c r="KI557" s="87"/>
      <c r="KJ557" s="87"/>
      <c r="KK557" s="87"/>
      <c r="KL557" s="87"/>
      <c r="KM557" s="87"/>
      <c r="KN557" s="87"/>
      <c r="KO557" s="87"/>
      <c r="KP557" s="87"/>
      <c r="KQ557" s="87"/>
      <c r="KR557" s="87"/>
      <c r="KS557" s="87"/>
      <c r="KT557" s="87"/>
      <c r="KU557" s="87"/>
      <c r="KV557" s="87"/>
      <c r="KW557" s="87"/>
      <c r="KX557" s="87"/>
      <c r="KY557" s="87"/>
      <c r="KZ557" s="87"/>
      <c r="LA557" s="87"/>
      <c r="LB557" s="87"/>
      <c r="LC557" s="87"/>
      <c r="LD557" s="87"/>
      <c r="LE557" s="87"/>
      <c r="LF557" s="87"/>
      <c r="LG557" s="87"/>
      <c r="LH557" s="87"/>
      <c r="LI557" s="87"/>
      <c r="LJ557" s="87"/>
      <c r="LK557" s="87"/>
      <c r="LL557" s="87"/>
      <c r="LM557" s="87"/>
      <c r="LN557" s="87"/>
      <c r="LO557" s="87"/>
      <c r="LP557" s="87"/>
      <c r="LQ557" s="87"/>
      <c r="LR557" s="87"/>
      <c r="LS557" s="87"/>
      <c r="LT557" s="87"/>
      <c r="LU557" s="87"/>
      <c r="LV557" s="87"/>
      <c r="LW557" s="87"/>
      <c r="LX557" s="87"/>
      <c r="LY557" s="87"/>
      <c r="LZ557" s="87"/>
      <c r="MA557" s="87"/>
      <c r="MB557" s="87"/>
      <c r="MC557" s="87"/>
      <c r="MD557" s="87"/>
      <c r="ME557" s="87"/>
      <c r="MF557" s="87"/>
      <c r="MG557" s="87"/>
      <c r="MH557" s="87"/>
      <c r="MI557" s="87"/>
      <c r="MJ557" s="87"/>
      <c r="MK557" s="87"/>
      <c r="ML557" s="87"/>
      <c r="MM557" s="87"/>
      <c r="MN557" s="87"/>
      <c r="MO557" s="87"/>
      <c r="MP557" s="87"/>
      <c r="MQ557" s="87"/>
      <c r="MR557" s="87"/>
      <c r="MS557" s="87"/>
      <c r="MT557" s="87"/>
      <c r="MU557" s="87"/>
      <c r="MV557" s="87"/>
      <c r="MW557" s="87"/>
      <c r="MX557" s="87"/>
      <c r="MY557" s="87"/>
      <c r="MZ557" s="87"/>
      <c r="NA557" s="87"/>
      <c r="NB557" s="87"/>
      <c r="NC557" s="87"/>
      <c r="ND557" s="87"/>
      <c r="NE557" s="87"/>
      <c r="NF557" s="87"/>
      <c r="NG557" s="87"/>
      <c r="NH557" s="87"/>
      <c r="NI557" s="87"/>
      <c r="NJ557" s="87"/>
      <c r="NK557" s="87"/>
      <c r="NL557" s="87"/>
      <c r="NM557" s="87"/>
      <c r="NN557" s="87"/>
      <c r="NO557" s="87"/>
      <c r="NP557" s="87"/>
      <c r="NQ557" s="87"/>
      <c r="NR557" s="87"/>
      <c r="NS557" s="87"/>
      <c r="NT557" s="87"/>
      <c r="NU557" s="87"/>
    </row>
    <row r="558" spans="1:385" s="102" customFormat="1" ht="31" hidden="1">
      <c r="A558" s="373"/>
      <c r="B558" s="291"/>
      <c r="C558" s="308" t="s">
        <v>922</v>
      </c>
      <c r="D558" s="309" t="s">
        <v>934</v>
      </c>
      <c r="E558" s="301">
        <v>11040000147</v>
      </c>
      <c r="F558" s="291"/>
      <c r="G558" s="291"/>
      <c r="H558" s="291"/>
      <c r="I558" s="291"/>
      <c r="J558" s="291"/>
      <c r="K558" s="309" t="s">
        <v>57</v>
      </c>
      <c r="L558" s="301" t="s">
        <v>167</v>
      </c>
      <c r="M558" s="291"/>
      <c r="N558" s="310"/>
      <c r="O558" s="310"/>
      <c r="P558" s="310"/>
      <c r="Q558" s="310"/>
      <c r="R558" s="310"/>
      <c r="S558" s="311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  <c r="AK558" s="87"/>
      <c r="AL558" s="87"/>
      <c r="AM558" s="87"/>
      <c r="AN558" s="87"/>
      <c r="AO558" s="87"/>
      <c r="AP558" s="87"/>
      <c r="AQ558" s="87"/>
      <c r="AR558" s="87"/>
      <c r="AS558" s="87"/>
      <c r="AT558" s="87"/>
      <c r="AU558" s="87"/>
      <c r="AV558" s="87"/>
      <c r="AW558" s="87"/>
      <c r="AX558" s="87"/>
      <c r="AY558" s="87"/>
      <c r="AZ558" s="87"/>
      <c r="BA558" s="87"/>
      <c r="BB558" s="87"/>
      <c r="BC558" s="87"/>
      <c r="BD558" s="87"/>
      <c r="BE558" s="87"/>
      <c r="BF558" s="87"/>
      <c r="BG558" s="87"/>
      <c r="BH558" s="87"/>
      <c r="BI558" s="87"/>
      <c r="BJ558" s="87"/>
      <c r="BK558" s="87"/>
      <c r="BL558" s="87"/>
      <c r="BM558" s="87"/>
      <c r="BN558" s="87"/>
      <c r="BO558" s="87"/>
      <c r="BP558" s="87"/>
      <c r="BQ558" s="87"/>
      <c r="BR558" s="87"/>
      <c r="BS558" s="87"/>
      <c r="BT558" s="87"/>
      <c r="BU558" s="87"/>
      <c r="BV558" s="87"/>
      <c r="BW558" s="87"/>
      <c r="BX558" s="87"/>
      <c r="BY558" s="87"/>
      <c r="BZ558" s="87"/>
      <c r="CA558" s="87"/>
      <c r="CB558" s="87"/>
      <c r="CC558" s="87"/>
      <c r="CD558" s="87"/>
      <c r="CE558" s="87"/>
      <c r="CF558" s="87"/>
      <c r="CG558" s="87"/>
      <c r="CH558" s="87"/>
      <c r="CI558" s="87"/>
      <c r="CJ558" s="87"/>
      <c r="CK558" s="87"/>
      <c r="CL558" s="87"/>
      <c r="CM558" s="87"/>
      <c r="CN558" s="87"/>
      <c r="CO558" s="87"/>
      <c r="CP558" s="87"/>
      <c r="CQ558" s="87"/>
      <c r="CR558" s="87"/>
      <c r="CS558" s="87"/>
      <c r="CT558" s="87"/>
      <c r="CU558" s="87"/>
      <c r="CV558" s="87"/>
      <c r="CW558" s="87"/>
      <c r="CX558" s="87"/>
      <c r="CY558" s="87"/>
      <c r="CZ558" s="87"/>
      <c r="DA558" s="87"/>
      <c r="DB558" s="87"/>
      <c r="DC558" s="87"/>
      <c r="DD558" s="87"/>
      <c r="DE558" s="87"/>
      <c r="DF558" s="87"/>
      <c r="DG558" s="87"/>
      <c r="DH558" s="87"/>
      <c r="DI558" s="87"/>
      <c r="DJ558" s="87"/>
      <c r="DK558" s="87"/>
      <c r="DL558" s="87"/>
      <c r="DM558" s="87"/>
      <c r="DN558" s="87"/>
      <c r="DO558" s="87"/>
      <c r="DP558" s="87"/>
      <c r="DQ558" s="87"/>
      <c r="DR558" s="87"/>
      <c r="DS558" s="87"/>
      <c r="DT558" s="87"/>
      <c r="DU558" s="87"/>
      <c r="DV558" s="87"/>
      <c r="DW558" s="87"/>
      <c r="DX558" s="87"/>
      <c r="DY558" s="87"/>
      <c r="DZ558" s="87"/>
      <c r="EA558" s="87"/>
      <c r="EB558" s="87"/>
      <c r="EC558" s="87"/>
      <c r="ED558" s="87"/>
      <c r="EE558" s="87"/>
      <c r="EF558" s="87"/>
      <c r="EG558" s="87"/>
      <c r="EH558" s="87"/>
      <c r="EI558" s="87"/>
      <c r="EJ558" s="87"/>
      <c r="EK558" s="87"/>
      <c r="EL558" s="87"/>
      <c r="EM558" s="87"/>
      <c r="EN558" s="87"/>
      <c r="EO558" s="87"/>
      <c r="EP558" s="87"/>
      <c r="EQ558" s="87"/>
      <c r="ER558" s="87"/>
      <c r="ES558" s="87"/>
      <c r="ET558" s="87"/>
      <c r="EU558" s="87"/>
      <c r="EV558" s="87"/>
      <c r="EW558" s="87"/>
      <c r="EX558" s="87"/>
      <c r="EY558" s="87"/>
      <c r="EZ558" s="87"/>
      <c r="FA558" s="87"/>
      <c r="FB558" s="87"/>
      <c r="FC558" s="87"/>
      <c r="FD558" s="87"/>
      <c r="FE558" s="87"/>
      <c r="FF558" s="87"/>
      <c r="FG558" s="87"/>
      <c r="FH558" s="87"/>
      <c r="FI558" s="87"/>
      <c r="FJ558" s="87"/>
      <c r="FK558" s="87"/>
      <c r="FL558" s="87"/>
      <c r="FM558" s="87"/>
      <c r="FN558" s="87"/>
      <c r="FO558" s="87"/>
      <c r="FP558" s="87"/>
      <c r="FQ558" s="87"/>
      <c r="FR558" s="87"/>
      <c r="FS558" s="87"/>
      <c r="FT558" s="87"/>
      <c r="FU558" s="87"/>
      <c r="FV558" s="87"/>
      <c r="FW558" s="87"/>
      <c r="FX558" s="87"/>
      <c r="FY558" s="87"/>
      <c r="FZ558" s="87"/>
      <c r="GA558" s="87"/>
      <c r="GB558" s="87"/>
      <c r="GC558" s="87"/>
      <c r="GD558" s="87"/>
      <c r="GE558" s="87"/>
      <c r="GF558" s="87"/>
      <c r="GG558" s="87"/>
      <c r="GH558" s="87"/>
      <c r="GI558" s="87"/>
      <c r="GJ558" s="87"/>
      <c r="GK558" s="87"/>
      <c r="GL558" s="87"/>
      <c r="GM558" s="87"/>
      <c r="GN558" s="87"/>
      <c r="GO558" s="87"/>
      <c r="GP558" s="87"/>
      <c r="GQ558" s="87"/>
      <c r="GR558" s="87"/>
      <c r="GS558" s="87"/>
      <c r="GT558" s="87"/>
      <c r="GU558" s="87"/>
      <c r="GV558" s="87"/>
      <c r="GW558" s="87"/>
      <c r="GX558" s="87"/>
      <c r="GY558" s="87"/>
      <c r="GZ558" s="87"/>
      <c r="HA558" s="87"/>
      <c r="HB558" s="87"/>
      <c r="HC558" s="87"/>
      <c r="HD558" s="87"/>
      <c r="HE558" s="87"/>
      <c r="HF558" s="87"/>
      <c r="HG558" s="87"/>
      <c r="HH558" s="87"/>
      <c r="HI558" s="87"/>
      <c r="HJ558" s="87"/>
      <c r="HK558" s="87"/>
      <c r="HL558" s="87"/>
      <c r="HM558" s="87"/>
      <c r="HN558" s="87"/>
      <c r="HO558" s="87"/>
      <c r="HP558" s="87"/>
      <c r="HQ558" s="87"/>
      <c r="HR558" s="87"/>
      <c r="HS558" s="87"/>
      <c r="HT558" s="87"/>
      <c r="HU558" s="87"/>
      <c r="HV558" s="87"/>
      <c r="HW558" s="87"/>
      <c r="HX558" s="87"/>
      <c r="HY558" s="87"/>
      <c r="HZ558" s="87"/>
      <c r="IA558" s="87"/>
      <c r="IB558" s="87"/>
      <c r="IC558" s="87"/>
      <c r="ID558" s="87"/>
      <c r="IE558" s="87"/>
      <c r="IF558" s="87"/>
      <c r="IG558" s="87"/>
      <c r="IH558" s="87"/>
      <c r="II558" s="87"/>
      <c r="IJ558" s="87"/>
      <c r="IK558" s="87"/>
      <c r="IL558" s="87"/>
      <c r="IM558" s="87"/>
      <c r="IN558" s="87"/>
      <c r="IO558" s="87"/>
      <c r="IP558" s="87"/>
      <c r="IQ558" s="87"/>
      <c r="IR558" s="87"/>
      <c r="IS558" s="87"/>
      <c r="IT558" s="87"/>
      <c r="IU558" s="87"/>
      <c r="IV558" s="87"/>
      <c r="IW558" s="87"/>
      <c r="IX558" s="87"/>
      <c r="IY558" s="87"/>
      <c r="IZ558" s="87"/>
      <c r="JA558" s="87"/>
      <c r="JB558" s="87"/>
      <c r="JC558" s="87"/>
      <c r="JD558" s="87"/>
      <c r="JE558" s="87"/>
      <c r="JF558" s="87"/>
      <c r="JG558" s="87"/>
      <c r="JH558" s="87"/>
      <c r="JI558" s="87"/>
      <c r="JJ558" s="87"/>
      <c r="JK558" s="87"/>
      <c r="JL558" s="87"/>
      <c r="JM558" s="87"/>
      <c r="JN558" s="87"/>
      <c r="JO558" s="87"/>
      <c r="JP558" s="87"/>
      <c r="JQ558" s="87"/>
      <c r="JR558" s="87"/>
      <c r="JS558" s="87"/>
      <c r="JT558" s="87"/>
      <c r="JU558" s="87"/>
      <c r="JV558" s="87"/>
      <c r="JW558" s="87"/>
      <c r="JX558" s="87"/>
      <c r="JY558" s="87"/>
      <c r="JZ558" s="87"/>
      <c r="KA558" s="87"/>
      <c r="KB558" s="87"/>
      <c r="KC558" s="87"/>
      <c r="KD558" s="87"/>
      <c r="KE558" s="87"/>
      <c r="KF558" s="87"/>
      <c r="KG558" s="87"/>
      <c r="KH558" s="87"/>
      <c r="KI558" s="87"/>
      <c r="KJ558" s="87"/>
      <c r="KK558" s="87"/>
      <c r="KL558" s="87"/>
      <c r="KM558" s="87"/>
      <c r="KN558" s="87"/>
      <c r="KO558" s="87"/>
      <c r="KP558" s="87"/>
      <c r="KQ558" s="87"/>
      <c r="KR558" s="87"/>
      <c r="KS558" s="87"/>
      <c r="KT558" s="87"/>
      <c r="KU558" s="87"/>
      <c r="KV558" s="87"/>
      <c r="KW558" s="87"/>
      <c r="KX558" s="87"/>
      <c r="KY558" s="87"/>
      <c r="KZ558" s="87"/>
      <c r="LA558" s="87"/>
      <c r="LB558" s="87"/>
      <c r="LC558" s="87"/>
      <c r="LD558" s="87"/>
      <c r="LE558" s="87"/>
      <c r="LF558" s="87"/>
      <c r="LG558" s="87"/>
      <c r="LH558" s="87"/>
      <c r="LI558" s="87"/>
      <c r="LJ558" s="87"/>
      <c r="LK558" s="87"/>
      <c r="LL558" s="87"/>
      <c r="LM558" s="87"/>
      <c r="LN558" s="87"/>
      <c r="LO558" s="87"/>
      <c r="LP558" s="87"/>
      <c r="LQ558" s="87"/>
      <c r="LR558" s="87"/>
      <c r="LS558" s="87"/>
      <c r="LT558" s="87"/>
      <c r="LU558" s="87"/>
      <c r="LV558" s="87"/>
      <c r="LW558" s="87"/>
      <c r="LX558" s="87"/>
      <c r="LY558" s="87"/>
      <c r="LZ558" s="87"/>
      <c r="MA558" s="87"/>
      <c r="MB558" s="87"/>
      <c r="MC558" s="87"/>
      <c r="MD558" s="87"/>
      <c r="ME558" s="87"/>
      <c r="MF558" s="87"/>
      <c r="MG558" s="87"/>
      <c r="MH558" s="87"/>
      <c r="MI558" s="87"/>
      <c r="MJ558" s="87"/>
      <c r="MK558" s="87"/>
      <c r="ML558" s="87"/>
      <c r="MM558" s="87"/>
      <c r="MN558" s="87"/>
      <c r="MO558" s="87"/>
      <c r="MP558" s="87"/>
      <c r="MQ558" s="87"/>
      <c r="MR558" s="87"/>
      <c r="MS558" s="87"/>
      <c r="MT558" s="87"/>
      <c r="MU558" s="87"/>
      <c r="MV558" s="87"/>
      <c r="MW558" s="87"/>
      <c r="MX558" s="87"/>
      <c r="MY558" s="87"/>
      <c r="MZ558" s="87"/>
      <c r="NA558" s="87"/>
      <c r="NB558" s="87"/>
      <c r="NC558" s="87"/>
      <c r="ND558" s="87"/>
      <c r="NE558" s="87"/>
      <c r="NF558" s="87"/>
      <c r="NG558" s="87"/>
      <c r="NH558" s="87"/>
      <c r="NI558" s="87"/>
      <c r="NJ558" s="87"/>
      <c r="NK558" s="87"/>
      <c r="NL558" s="87"/>
      <c r="NM558" s="87"/>
      <c r="NN558" s="87"/>
      <c r="NO558" s="87"/>
      <c r="NP558" s="87"/>
      <c r="NQ558" s="87"/>
      <c r="NR558" s="87"/>
      <c r="NS558" s="87"/>
      <c r="NT558" s="87"/>
      <c r="NU558" s="87"/>
    </row>
    <row r="559" spans="1:385" s="102" customFormat="1" ht="15.5" hidden="1">
      <c r="A559" s="373"/>
      <c r="B559" s="291"/>
      <c r="C559" s="308" t="s">
        <v>923</v>
      </c>
      <c r="D559" s="309" t="s">
        <v>934</v>
      </c>
      <c r="E559" s="301">
        <v>11060000239</v>
      </c>
      <c r="F559" s="291"/>
      <c r="G559" s="291"/>
      <c r="H559" s="291"/>
      <c r="I559" s="291"/>
      <c r="J559" s="291"/>
      <c r="K559" s="309" t="s">
        <v>57</v>
      </c>
      <c r="L559" s="301">
        <v>14</v>
      </c>
      <c r="M559" s="291"/>
      <c r="N559" s="310"/>
      <c r="O559" s="310"/>
      <c r="P559" s="310"/>
      <c r="Q559" s="310"/>
      <c r="R559" s="310"/>
      <c r="S559" s="311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  <c r="AK559" s="87"/>
      <c r="AL559" s="87"/>
      <c r="AM559" s="87"/>
      <c r="AN559" s="87"/>
      <c r="AO559" s="87"/>
      <c r="AP559" s="87"/>
      <c r="AQ559" s="87"/>
      <c r="AR559" s="87"/>
      <c r="AS559" s="87"/>
      <c r="AT559" s="87"/>
      <c r="AU559" s="87"/>
      <c r="AV559" s="87"/>
      <c r="AW559" s="87"/>
      <c r="AX559" s="87"/>
      <c r="AY559" s="87"/>
      <c r="AZ559" s="87"/>
      <c r="BA559" s="87"/>
      <c r="BB559" s="87"/>
      <c r="BC559" s="87"/>
      <c r="BD559" s="87"/>
      <c r="BE559" s="87"/>
      <c r="BF559" s="87"/>
      <c r="BG559" s="87"/>
      <c r="BH559" s="87"/>
      <c r="BI559" s="87"/>
      <c r="BJ559" s="87"/>
      <c r="BK559" s="87"/>
      <c r="BL559" s="87"/>
      <c r="BM559" s="87"/>
      <c r="BN559" s="87"/>
      <c r="BO559" s="87"/>
      <c r="BP559" s="87"/>
      <c r="BQ559" s="87"/>
      <c r="BR559" s="87"/>
      <c r="BS559" s="87"/>
      <c r="BT559" s="87"/>
      <c r="BU559" s="87"/>
      <c r="BV559" s="87"/>
      <c r="BW559" s="87"/>
      <c r="BX559" s="87"/>
      <c r="BY559" s="87"/>
      <c r="BZ559" s="87"/>
      <c r="CA559" s="87"/>
      <c r="CB559" s="87"/>
      <c r="CC559" s="87"/>
      <c r="CD559" s="87"/>
      <c r="CE559" s="87"/>
      <c r="CF559" s="87"/>
      <c r="CG559" s="87"/>
      <c r="CH559" s="87"/>
      <c r="CI559" s="87"/>
      <c r="CJ559" s="87"/>
      <c r="CK559" s="87"/>
      <c r="CL559" s="87"/>
      <c r="CM559" s="87"/>
      <c r="CN559" s="87"/>
      <c r="CO559" s="87"/>
      <c r="CP559" s="87"/>
      <c r="CQ559" s="87"/>
      <c r="CR559" s="87"/>
      <c r="CS559" s="87"/>
      <c r="CT559" s="87"/>
      <c r="CU559" s="87"/>
      <c r="CV559" s="87"/>
      <c r="CW559" s="87"/>
      <c r="CX559" s="87"/>
      <c r="CY559" s="87"/>
      <c r="CZ559" s="87"/>
      <c r="DA559" s="87"/>
      <c r="DB559" s="87"/>
      <c r="DC559" s="87"/>
      <c r="DD559" s="87"/>
      <c r="DE559" s="87"/>
      <c r="DF559" s="87"/>
      <c r="DG559" s="87"/>
      <c r="DH559" s="87"/>
      <c r="DI559" s="87"/>
      <c r="DJ559" s="87"/>
      <c r="DK559" s="87"/>
      <c r="DL559" s="87"/>
      <c r="DM559" s="87"/>
      <c r="DN559" s="87"/>
      <c r="DO559" s="87"/>
      <c r="DP559" s="87"/>
      <c r="DQ559" s="87"/>
      <c r="DR559" s="87"/>
      <c r="DS559" s="87"/>
      <c r="DT559" s="87"/>
      <c r="DU559" s="87"/>
      <c r="DV559" s="87"/>
      <c r="DW559" s="87"/>
      <c r="DX559" s="87"/>
      <c r="DY559" s="87"/>
      <c r="DZ559" s="87"/>
      <c r="EA559" s="87"/>
      <c r="EB559" s="87"/>
      <c r="EC559" s="87"/>
      <c r="ED559" s="87"/>
      <c r="EE559" s="87"/>
      <c r="EF559" s="87"/>
      <c r="EG559" s="87"/>
      <c r="EH559" s="87"/>
      <c r="EI559" s="87"/>
      <c r="EJ559" s="87"/>
      <c r="EK559" s="87"/>
      <c r="EL559" s="87"/>
      <c r="EM559" s="87"/>
      <c r="EN559" s="87"/>
      <c r="EO559" s="87"/>
      <c r="EP559" s="87"/>
      <c r="EQ559" s="87"/>
      <c r="ER559" s="87"/>
      <c r="ES559" s="87"/>
      <c r="ET559" s="87"/>
      <c r="EU559" s="87"/>
      <c r="EV559" s="87"/>
      <c r="EW559" s="87"/>
      <c r="EX559" s="87"/>
      <c r="EY559" s="87"/>
      <c r="EZ559" s="87"/>
      <c r="FA559" s="87"/>
      <c r="FB559" s="87"/>
      <c r="FC559" s="87"/>
      <c r="FD559" s="87"/>
      <c r="FE559" s="87"/>
      <c r="FF559" s="87"/>
      <c r="FG559" s="87"/>
      <c r="FH559" s="87"/>
      <c r="FI559" s="87"/>
      <c r="FJ559" s="87"/>
      <c r="FK559" s="87"/>
      <c r="FL559" s="87"/>
      <c r="FM559" s="87"/>
      <c r="FN559" s="87"/>
      <c r="FO559" s="87"/>
      <c r="FP559" s="87"/>
      <c r="FQ559" s="87"/>
      <c r="FR559" s="87"/>
      <c r="FS559" s="87"/>
      <c r="FT559" s="87"/>
      <c r="FU559" s="87"/>
      <c r="FV559" s="87"/>
      <c r="FW559" s="87"/>
      <c r="FX559" s="87"/>
      <c r="FY559" s="87"/>
      <c r="FZ559" s="87"/>
      <c r="GA559" s="87"/>
      <c r="GB559" s="87"/>
      <c r="GC559" s="87"/>
      <c r="GD559" s="87"/>
      <c r="GE559" s="87"/>
      <c r="GF559" s="87"/>
      <c r="GG559" s="87"/>
      <c r="GH559" s="87"/>
      <c r="GI559" s="87"/>
      <c r="GJ559" s="87"/>
      <c r="GK559" s="87"/>
      <c r="GL559" s="87"/>
      <c r="GM559" s="87"/>
      <c r="GN559" s="87"/>
      <c r="GO559" s="87"/>
      <c r="GP559" s="87"/>
      <c r="GQ559" s="87"/>
      <c r="GR559" s="87"/>
      <c r="GS559" s="87"/>
      <c r="GT559" s="87"/>
      <c r="GU559" s="87"/>
      <c r="GV559" s="87"/>
      <c r="GW559" s="87"/>
      <c r="GX559" s="87"/>
      <c r="GY559" s="87"/>
      <c r="GZ559" s="87"/>
      <c r="HA559" s="87"/>
      <c r="HB559" s="87"/>
      <c r="HC559" s="87"/>
      <c r="HD559" s="87"/>
      <c r="HE559" s="87"/>
      <c r="HF559" s="87"/>
      <c r="HG559" s="87"/>
      <c r="HH559" s="87"/>
      <c r="HI559" s="87"/>
      <c r="HJ559" s="87"/>
      <c r="HK559" s="87"/>
      <c r="HL559" s="87"/>
      <c r="HM559" s="87"/>
      <c r="HN559" s="87"/>
      <c r="HO559" s="87"/>
      <c r="HP559" s="87"/>
      <c r="HQ559" s="87"/>
      <c r="HR559" s="87"/>
      <c r="HS559" s="87"/>
      <c r="HT559" s="87"/>
      <c r="HU559" s="87"/>
      <c r="HV559" s="87"/>
      <c r="HW559" s="87"/>
      <c r="HX559" s="87"/>
      <c r="HY559" s="87"/>
      <c r="HZ559" s="87"/>
      <c r="IA559" s="87"/>
      <c r="IB559" s="87"/>
      <c r="IC559" s="87"/>
      <c r="ID559" s="87"/>
      <c r="IE559" s="87"/>
      <c r="IF559" s="87"/>
      <c r="IG559" s="87"/>
      <c r="IH559" s="87"/>
      <c r="II559" s="87"/>
      <c r="IJ559" s="87"/>
      <c r="IK559" s="87"/>
      <c r="IL559" s="87"/>
      <c r="IM559" s="87"/>
      <c r="IN559" s="87"/>
      <c r="IO559" s="87"/>
      <c r="IP559" s="87"/>
      <c r="IQ559" s="87"/>
      <c r="IR559" s="87"/>
      <c r="IS559" s="87"/>
      <c r="IT559" s="87"/>
      <c r="IU559" s="87"/>
      <c r="IV559" s="87"/>
      <c r="IW559" s="87"/>
      <c r="IX559" s="87"/>
      <c r="IY559" s="87"/>
      <c r="IZ559" s="87"/>
      <c r="JA559" s="87"/>
      <c r="JB559" s="87"/>
      <c r="JC559" s="87"/>
      <c r="JD559" s="87"/>
      <c r="JE559" s="87"/>
      <c r="JF559" s="87"/>
      <c r="JG559" s="87"/>
      <c r="JH559" s="87"/>
      <c r="JI559" s="87"/>
      <c r="JJ559" s="87"/>
      <c r="JK559" s="87"/>
      <c r="JL559" s="87"/>
      <c r="JM559" s="87"/>
      <c r="JN559" s="87"/>
      <c r="JO559" s="87"/>
      <c r="JP559" s="87"/>
      <c r="JQ559" s="87"/>
      <c r="JR559" s="87"/>
      <c r="JS559" s="87"/>
      <c r="JT559" s="87"/>
      <c r="JU559" s="87"/>
      <c r="JV559" s="87"/>
      <c r="JW559" s="87"/>
      <c r="JX559" s="87"/>
      <c r="JY559" s="87"/>
      <c r="JZ559" s="87"/>
      <c r="KA559" s="87"/>
      <c r="KB559" s="87"/>
      <c r="KC559" s="87"/>
      <c r="KD559" s="87"/>
      <c r="KE559" s="87"/>
      <c r="KF559" s="87"/>
      <c r="KG559" s="87"/>
      <c r="KH559" s="87"/>
      <c r="KI559" s="87"/>
      <c r="KJ559" s="87"/>
      <c r="KK559" s="87"/>
      <c r="KL559" s="87"/>
      <c r="KM559" s="87"/>
      <c r="KN559" s="87"/>
      <c r="KO559" s="87"/>
      <c r="KP559" s="87"/>
      <c r="KQ559" s="87"/>
      <c r="KR559" s="87"/>
      <c r="KS559" s="87"/>
      <c r="KT559" s="87"/>
      <c r="KU559" s="87"/>
      <c r="KV559" s="87"/>
      <c r="KW559" s="87"/>
      <c r="KX559" s="87"/>
      <c r="KY559" s="87"/>
      <c r="KZ559" s="87"/>
      <c r="LA559" s="87"/>
      <c r="LB559" s="87"/>
      <c r="LC559" s="87"/>
      <c r="LD559" s="87"/>
      <c r="LE559" s="87"/>
      <c r="LF559" s="87"/>
      <c r="LG559" s="87"/>
      <c r="LH559" s="87"/>
      <c r="LI559" s="87"/>
      <c r="LJ559" s="87"/>
      <c r="LK559" s="87"/>
      <c r="LL559" s="87"/>
      <c r="LM559" s="87"/>
      <c r="LN559" s="87"/>
      <c r="LO559" s="87"/>
      <c r="LP559" s="87"/>
      <c r="LQ559" s="87"/>
      <c r="LR559" s="87"/>
      <c r="LS559" s="87"/>
      <c r="LT559" s="87"/>
      <c r="LU559" s="87"/>
      <c r="LV559" s="87"/>
      <c r="LW559" s="87"/>
      <c r="LX559" s="87"/>
      <c r="LY559" s="87"/>
      <c r="LZ559" s="87"/>
      <c r="MA559" s="87"/>
      <c r="MB559" s="87"/>
      <c r="MC559" s="87"/>
      <c r="MD559" s="87"/>
      <c r="ME559" s="87"/>
      <c r="MF559" s="87"/>
      <c r="MG559" s="87"/>
      <c r="MH559" s="87"/>
      <c r="MI559" s="87"/>
      <c r="MJ559" s="87"/>
      <c r="MK559" s="87"/>
      <c r="ML559" s="87"/>
      <c r="MM559" s="87"/>
      <c r="MN559" s="87"/>
      <c r="MO559" s="87"/>
      <c r="MP559" s="87"/>
      <c r="MQ559" s="87"/>
      <c r="MR559" s="87"/>
      <c r="MS559" s="87"/>
      <c r="MT559" s="87"/>
      <c r="MU559" s="87"/>
      <c r="MV559" s="87"/>
      <c r="MW559" s="87"/>
      <c r="MX559" s="87"/>
      <c r="MY559" s="87"/>
      <c r="MZ559" s="87"/>
      <c r="NA559" s="87"/>
      <c r="NB559" s="87"/>
      <c r="NC559" s="87"/>
      <c r="ND559" s="87"/>
      <c r="NE559" s="87"/>
      <c r="NF559" s="87"/>
      <c r="NG559" s="87"/>
      <c r="NH559" s="87"/>
      <c r="NI559" s="87"/>
      <c r="NJ559" s="87"/>
      <c r="NK559" s="87"/>
      <c r="NL559" s="87"/>
      <c r="NM559" s="87"/>
      <c r="NN559" s="87"/>
      <c r="NO559" s="87"/>
      <c r="NP559" s="87"/>
      <c r="NQ559" s="87"/>
      <c r="NR559" s="87"/>
      <c r="NS559" s="87"/>
      <c r="NT559" s="87"/>
      <c r="NU559" s="87"/>
    </row>
    <row r="560" spans="1:385" s="102" customFormat="1" ht="31" hidden="1">
      <c r="A560" s="373"/>
      <c r="B560" s="291"/>
      <c r="C560" s="308" t="s">
        <v>924</v>
      </c>
      <c r="D560" s="309" t="s">
        <v>934</v>
      </c>
      <c r="E560" s="301">
        <v>92118900579</v>
      </c>
      <c r="F560" s="291"/>
      <c r="G560" s="291"/>
      <c r="H560" s="291"/>
      <c r="I560" s="291"/>
      <c r="J560" s="291"/>
      <c r="K560" s="309" t="s">
        <v>57</v>
      </c>
      <c r="L560" s="301" t="s">
        <v>167</v>
      </c>
      <c r="M560" s="291"/>
      <c r="N560" s="310"/>
      <c r="O560" s="310"/>
      <c r="P560" s="310"/>
      <c r="Q560" s="310"/>
      <c r="R560" s="310"/>
      <c r="S560" s="311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  <c r="AK560" s="87"/>
      <c r="AL560" s="87"/>
      <c r="AM560" s="87"/>
      <c r="AN560" s="87"/>
      <c r="AO560" s="87"/>
      <c r="AP560" s="87"/>
      <c r="AQ560" s="87"/>
      <c r="AR560" s="87"/>
      <c r="AS560" s="87"/>
      <c r="AT560" s="87"/>
      <c r="AU560" s="87"/>
      <c r="AV560" s="87"/>
      <c r="AW560" s="87"/>
      <c r="AX560" s="87"/>
      <c r="AY560" s="87"/>
      <c r="AZ560" s="87"/>
      <c r="BA560" s="87"/>
      <c r="BB560" s="87"/>
      <c r="BC560" s="87"/>
      <c r="BD560" s="87"/>
      <c r="BE560" s="87"/>
      <c r="BF560" s="87"/>
      <c r="BG560" s="87"/>
      <c r="BH560" s="87"/>
      <c r="BI560" s="87"/>
      <c r="BJ560" s="87"/>
      <c r="BK560" s="87"/>
      <c r="BL560" s="87"/>
      <c r="BM560" s="87"/>
      <c r="BN560" s="87"/>
      <c r="BO560" s="87"/>
      <c r="BP560" s="87"/>
      <c r="BQ560" s="87"/>
      <c r="BR560" s="87"/>
      <c r="BS560" s="87"/>
      <c r="BT560" s="87"/>
      <c r="BU560" s="87"/>
      <c r="BV560" s="87"/>
      <c r="BW560" s="87"/>
      <c r="BX560" s="87"/>
      <c r="BY560" s="87"/>
      <c r="BZ560" s="87"/>
      <c r="CA560" s="87"/>
      <c r="CB560" s="87"/>
      <c r="CC560" s="87"/>
      <c r="CD560" s="87"/>
      <c r="CE560" s="87"/>
      <c r="CF560" s="87"/>
      <c r="CG560" s="87"/>
      <c r="CH560" s="87"/>
      <c r="CI560" s="87"/>
      <c r="CJ560" s="87"/>
      <c r="CK560" s="87"/>
      <c r="CL560" s="87"/>
      <c r="CM560" s="87"/>
      <c r="CN560" s="87"/>
      <c r="CO560" s="87"/>
      <c r="CP560" s="87"/>
      <c r="CQ560" s="87"/>
      <c r="CR560" s="87"/>
      <c r="CS560" s="87"/>
      <c r="CT560" s="87"/>
      <c r="CU560" s="87"/>
      <c r="CV560" s="87"/>
      <c r="CW560" s="87"/>
      <c r="CX560" s="87"/>
      <c r="CY560" s="87"/>
      <c r="CZ560" s="87"/>
      <c r="DA560" s="87"/>
      <c r="DB560" s="87"/>
      <c r="DC560" s="87"/>
      <c r="DD560" s="87"/>
      <c r="DE560" s="87"/>
      <c r="DF560" s="87"/>
      <c r="DG560" s="87"/>
      <c r="DH560" s="87"/>
      <c r="DI560" s="87"/>
      <c r="DJ560" s="87"/>
      <c r="DK560" s="87"/>
      <c r="DL560" s="87"/>
      <c r="DM560" s="87"/>
      <c r="DN560" s="87"/>
      <c r="DO560" s="87"/>
      <c r="DP560" s="87"/>
      <c r="DQ560" s="87"/>
      <c r="DR560" s="87"/>
      <c r="DS560" s="87"/>
      <c r="DT560" s="87"/>
      <c r="DU560" s="87"/>
      <c r="DV560" s="87"/>
      <c r="DW560" s="87"/>
      <c r="DX560" s="87"/>
      <c r="DY560" s="87"/>
      <c r="DZ560" s="87"/>
      <c r="EA560" s="87"/>
      <c r="EB560" s="87"/>
      <c r="EC560" s="87"/>
      <c r="ED560" s="87"/>
      <c r="EE560" s="87"/>
      <c r="EF560" s="87"/>
      <c r="EG560" s="87"/>
      <c r="EH560" s="87"/>
      <c r="EI560" s="87"/>
      <c r="EJ560" s="87"/>
      <c r="EK560" s="87"/>
      <c r="EL560" s="87"/>
      <c r="EM560" s="87"/>
      <c r="EN560" s="87"/>
      <c r="EO560" s="87"/>
      <c r="EP560" s="87"/>
      <c r="EQ560" s="87"/>
      <c r="ER560" s="87"/>
      <c r="ES560" s="87"/>
      <c r="ET560" s="87"/>
      <c r="EU560" s="87"/>
      <c r="EV560" s="87"/>
      <c r="EW560" s="87"/>
      <c r="EX560" s="87"/>
      <c r="EY560" s="87"/>
      <c r="EZ560" s="87"/>
      <c r="FA560" s="87"/>
      <c r="FB560" s="87"/>
      <c r="FC560" s="87"/>
      <c r="FD560" s="87"/>
      <c r="FE560" s="87"/>
      <c r="FF560" s="87"/>
      <c r="FG560" s="87"/>
      <c r="FH560" s="87"/>
      <c r="FI560" s="87"/>
      <c r="FJ560" s="87"/>
      <c r="FK560" s="87"/>
      <c r="FL560" s="87"/>
      <c r="FM560" s="87"/>
      <c r="FN560" s="87"/>
      <c r="FO560" s="87"/>
      <c r="FP560" s="87"/>
      <c r="FQ560" s="87"/>
      <c r="FR560" s="87"/>
      <c r="FS560" s="87"/>
      <c r="FT560" s="87"/>
      <c r="FU560" s="87"/>
      <c r="FV560" s="87"/>
      <c r="FW560" s="87"/>
      <c r="FX560" s="87"/>
      <c r="FY560" s="87"/>
      <c r="FZ560" s="87"/>
      <c r="GA560" s="87"/>
      <c r="GB560" s="87"/>
      <c r="GC560" s="87"/>
      <c r="GD560" s="87"/>
      <c r="GE560" s="87"/>
      <c r="GF560" s="87"/>
      <c r="GG560" s="87"/>
      <c r="GH560" s="87"/>
      <c r="GI560" s="87"/>
      <c r="GJ560" s="87"/>
      <c r="GK560" s="87"/>
      <c r="GL560" s="87"/>
      <c r="GM560" s="87"/>
      <c r="GN560" s="87"/>
      <c r="GO560" s="87"/>
      <c r="GP560" s="87"/>
      <c r="GQ560" s="87"/>
      <c r="GR560" s="87"/>
      <c r="GS560" s="87"/>
      <c r="GT560" s="87"/>
      <c r="GU560" s="87"/>
      <c r="GV560" s="87"/>
      <c r="GW560" s="87"/>
      <c r="GX560" s="87"/>
      <c r="GY560" s="87"/>
      <c r="GZ560" s="87"/>
      <c r="HA560" s="87"/>
      <c r="HB560" s="87"/>
      <c r="HC560" s="87"/>
      <c r="HD560" s="87"/>
      <c r="HE560" s="87"/>
      <c r="HF560" s="87"/>
      <c r="HG560" s="87"/>
      <c r="HH560" s="87"/>
      <c r="HI560" s="87"/>
      <c r="HJ560" s="87"/>
      <c r="HK560" s="87"/>
      <c r="HL560" s="87"/>
      <c r="HM560" s="87"/>
      <c r="HN560" s="87"/>
      <c r="HO560" s="87"/>
      <c r="HP560" s="87"/>
      <c r="HQ560" s="87"/>
      <c r="HR560" s="87"/>
      <c r="HS560" s="87"/>
      <c r="HT560" s="87"/>
      <c r="HU560" s="87"/>
      <c r="HV560" s="87"/>
      <c r="HW560" s="87"/>
      <c r="HX560" s="87"/>
      <c r="HY560" s="87"/>
      <c r="HZ560" s="87"/>
      <c r="IA560" s="87"/>
      <c r="IB560" s="87"/>
      <c r="IC560" s="87"/>
      <c r="ID560" s="87"/>
      <c r="IE560" s="87"/>
      <c r="IF560" s="87"/>
      <c r="IG560" s="87"/>
      <c r="IH560" s="87"/>
      <c r="II560" s="87"/>
      <c r="IJ560" s="87"/>
      <c r="IK560" s="87"/>
      <c r="IL560" s="87"/>
      <c r="IM560" s="87"/>
      <c r="IN560" s="87"/>
      <c r="IO560" s="87"/>
      <c r="IP560" s="87"/>
      <c r="IQ560" s="87"/>
      <c r="IR560" s="87"/>
      <c r="IS560" s="87"/>
      <c r="IT560" s="87"/>
      <c r="IU560" s="87"/>
      <c r="IV560" s="87"/>
      <c r="IW560" s="87"/>
      <c r="IX560" s="87"/>
      <c r="IY560" s="87"/>
      <c r="IZ560" s="87"/>
      <c r="JA560" s="87"/>
      <c r="JB560" s="87"/>
      <c r="JC560" s="87"/>
      <c r="JD560" s="87"/>
      <c r="JE560" s="87"/>
      <c r="JF560" s="87"/>
      <c r="JG560" s="87"/>
      <c r="JH560" s="87"/>
      <c r="JI560" s="87"/>
      <c r="JJ560" s="87"/>
      <c r="JK560" s="87"/>
      <c r="JL560" s="87"/>
      <c r="JM560" s="87"/>
      <c r="JN560" s="87"/>
      <c r="JO560" s="87"/>
      <c r="JP560" s="87"/>
      <c r="JQ560" s="87"/>
      <c r="JR560" s="87"/>
      <c r="JS560" s="87"/>
      <c r="JT560" s="87"/>
      <c r="JU560" s="87"/>
      <c r="JV560" s="87"/>
      <c r="JW560" s="87"/>
      <c r="JX560" s="87"/>
      <c r="JY560" s="87"/>
      <c r="JZ560" s="87"/>
      <c r="KA560" s="87"/>
      <c r="KB560" s="87"/>
      <c r="KC560" s="87"/>
      <c r="KD560" s="87"/>
      <c r="KE560" s="87"/>
      <c r="KF560" s="87"/>
      <c r="KG560" s="87"/>
      <c r="KH560" s="87"/>
      <c r="KI560" s="87"/>
      <c r="KJ560" s="87"/>
      <c r="KK560" s="87"/>
      <c r="KL560" s="87"/>
      <c r="KM560" s="87"/>
      <c r="KN560" s="87"/>
      <c r="KO560" s="87"/>
      <c r="KP560" s="87"/>
      <c r="KQ560" s="87"/>
      <c r="KR560" s="87"/>
      <c r="KS560" s="87"/>
      <c r="KT560" s="87"/>
      <c r="KU560" s="87"/>
      <c r="KV560" s="87"/>
      <c r="KW560" s="87"/>
      <c r="KX560" s="87"/>
      <c r="KY560" s="87"/>
      <c r="KZ560" s="87"/>
      <c r="LA560" s="87"/>
      <c r="LB560" s="87"/>
      <c r="LC560" s="87"/>
      <c r="LD560" s="87"/>
      <c r="LE560" s="87"/>
      <c r="LF560" s="87"/>
      <c r="LG560" s="87"/>
      <c r="LH560" s="87"/>
      <c r="LI560" s="87"/>
      <c r="LJ560" s="87"/>
      <c r="LK560" s="87"/>
      <c r="LL560" s="87"/>
      <c r="LM560" s="87"/>
      <c r="LN560" s="87"/>
      <c r="LO560" s="87"/>
      <c r="LP560" s="87"/>
      <c r="LQ560" s="87"/>
      <c r="LR560" s="87"/>
      <c r="LS560" s="87"/>
      <c r="LT560" s="87"/>
      <c r="LU560" s="87"/>
      <c r="LV560" s="87"/>
      <c r="LW560" s="87"/>
      <c r="LX560" s="87"/>
      <c r="LY560" s="87"/>
      <c r="LZ560" s="87"/>
      <c r="MA560" s="87"/>
      <c r="MB560" s="87"/>
      <c r="MC560" s="87"/>
      <c r="MD560" s="87"/>
      <c r="ME560" s="87"/>
      <c r="MF560" s="87"/>
      <c r="MG560" s="87"/>
      <c r="MH560" s="87"/>
      <c r="MI560" s="87"/>
      <c r="MJ560" s="87"/>
      <c r="MK560" s="87"/>
      <c r="ML560" s="87"/>
      <c r="MM560" s="87"/>
      <c r="MN560" s="87"/>
      <c r="MO560" s="87"/>
      <c r="MP560" s="87"/>
      <c r="MQ560" s="87"/>
      <c r="MR560" s="87"/>
      <c r="MS560" s="87"/>
      <c r="MT560" s="87"/>
      <c r="MU560" s="87"/>
      <c r="MV560" s="87"/>
      <c r="MW560" s="87"/>
      <c r="MX560" s="87"/>
      <c r="MY560" s="87"/>
      <c r="MZ560" s="87"/>
      <c r="NA560" s="87"/>
      <c r="NB560" s="87"/>
      <c r="NC560" s="87"/>
      <c r="ND560" s="87"/>
      <c r="NE560" s="87"/>
      <c r="NF560" s="87"/>
      <c r="NG560" s="87"/>
      <c r="NH560" s="87"/>
      <c r="NI560" s="87"/>
      <c r="NJ560" s="87"/>
      <c r="NK560" s="87"/>
      <c r="NL560" s="87"/>
      <c r="NM560" s="87"/>
      <c r="NN560" s="87"/>
      <c r="NO560" s="87"/>
      <c r="NP560" s="87"/>
      <c r="NQ560" s="87"/>
      <c r="NR560" s="87"/>
      <c r="NS560" s="87"/>
      <c r="NT560" s="87"/>
      <c r="NU560" s="87"/>
    </row>
    <row r="561" spans="1:385" s="102" customFormat="1" ht="15.5" hidden="1">
      <c r="A561" s="373"/>
      <c r="B561" s="291"/>
      <c r="C561" s="308" t="s">
        <v>925</v>
      </c>
      <c r="D561" s="309" t="s">
        <v>934</v>
      </c>
      <c r="E561" s="301">
        <v>11060000404</v>
      </c>
      <c r="F561" s="291"/>
      <c r="G561" s="291"/>
      <c r="H561" s="291"/>
      <c r="I561" s="291"/>
      <c r="J561" s="291"/>
      <c r="K561" s="309" t="s">
        <v>57</v>
      </c>
      <c r="L561" s="301" t="s">
        <v>167</v>
      </c>
      <c r="M561" s="291"/>
      <c r="N561" s="310"/>
      <c r="O561" s="310"/>
      <c r="P561" s="310"/>
      <c r="Q561" s="310"/>
      <c r="R561" s="310"/>
      <c r="S561" s="311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  <c r="AK561" s="87"/>
      <c r="AL561" s="87"/>
      <c r="AM561" s="87"/>
      <c r="AN561" s="87"/>
      <c r="AO561" s="87"/>
      <c r="AP561" s="87"/>
      <c r="AQ561" s="87"/>
      <c r="AR561" s="87"/>
      <c r="AS561" s="87"/>
      <c r="AT561" s="87"/>
      <c r="AU561" s="87"/>
      <c r="AV561" s="87"/>
      <c r="AW561" s="87"/>
      <c r="AX561" s="87"/>
      <c r="AY561" s="87"/>
      <c r="AZ561" s="87"/>
      <c r="BA561" s="87"/>
      <c r="BB561" s="87"/>
      <c r="BC561" s="87"/>
      <c r="BD561" s="87"/>
      <c r="BE561" s="87"/>
      <c r="BF561" s="87"/>
      <c r="BG561" s="87"/>
      <c r="BH561" s="87"/>
      <c r="BI561" s="87"/>
      <c r="BJ561" s="87"/>
      <c r="BK561" s="87"/>
      <c r="BL561" s="87"/>
      <c r="BM561" s="87"/>
      <c r="BN561" s="87"/>
      <c r="BO561" s="87"/>
      <c r="BP561" s="87"/>
      <c r="BQ561" s="87"/>
      <c r="BR561" s="87"/>
      <c r="BS561" s="87"/>
      <c r="BT561" s="87"/>
      <c r="BU561" s="87"/>
      <c r="BV561" s="87"/>
      <c r="BW561" s="87"/>
      <c r="BX561" s="87"/>
      <c r="BY561" s="87"/>
      <c r="BZ561" s="87"/>
      <c r="CA561" s="87"/>
      <c r="CB561" s="87"/>
      <c r="CC561" s="87"/>
      <c r="CD561" s="87"/>
      <c r="CE561" s="87"/>
      <c r="CF561" s="87"/>
      <c r="CG561" s="87"/>
      <c r="CH561" s="87"/>
      <c r="CI561" s="87"/>
      <c r="CJ561" s="87"/>
      <c r="CK561" s="87"/>
      <c r="CL561" s="87"/>
      <c r="CM561" s="87"/>
      <c r="CN561" s="87"/>
      <c r="CO561" s="87"/>
      <c r="CP561" s="87"/>
      <c r="CQ561" s="87"/>
      <c r="CR561" s="87"/>
      <c r="CS561" s="87"/>
      <c r="CT561" s="87"/>
      <c r="CU561" s="87"/>
      <c r="CV561" s="87"/>
      <c r="CW561" s="87"/>
      <c r="CX561" s="87"/>
      <c r="CY561" s="87"/>
      <c r="CZ561" s="87"/>
      <c r="DA561" s="87"/>
      <c r="DB561" s="87"/>
      <c r="DC561" s="87"/>
      <c r="DD561" s="87"/>
      <c r="DE561" s="87"/>
      <c r="DF561" s="87"/>
      <c r="DG561" s="87"/>
      <c r="DH561" s="87"/>
      <c r="DI561" s="87"/>
      <c r="DJ561" s="87"/>
      <c r="DK561" s="87"/>
      <c r="DL561" s="87"/>
      <c r="DM561" s="87"/>
      <c r="DN561" s="87"/>
      <c r="DO561" s="87"/>
      <c r="DP561" s="87"/>
      <c r="DQ561" s="87"/>
      <c r="DR561" s="87"/>
      <c r="DS561" s="87"/>
      <c r="DT561" s="87"/>
      <c r="DU561" s="87"/>
      <c r="DV561" s="87"/>
      <c r="DW561" s="87"/>
      <c r="DX561" s="87"/>
      <c r="DY561" s="87"/>
      <c r="DZ561" s="87"/>
      <c r="EA561" s="87"/>
      <c r="EB561" s="87"/>
      <c r="EC561" s="87"/>
      <c r="ED561" s="87"/>
      <c r="EE561" s="87"/>
      <c r="EF561" s="87"/>
      <c r="EG561" s="87"/>
      <c r="EH561" s="87"/>
      <c r="EI561" s="87"/>
      <c r="EJ561" s="87"/>
      <c r="EK561" s="87"/>
      <c r="EL561" s="87"/>
      <c r="EM561" s="87"/>
      <c r="EN561" s="87"/>
      <c r="EO561" s="87"/>
      <c r="EP561" s="87"/>
      <c r="EQ561" s="87"/>
      <c r="ER561" s="87"/>
      <c r="ES561" s="87"/>
      <c r="ET561" s="87"/>
      <c r="EU561" s="87"/>
      <c r="EV561" s="87"/>
      <c r="EW561" s="87"/>
      <c r="EX561" s="87"/>
      <c r="EY561" s="87"/>
      <c r="EZ561" s="87"/>
      <c r="FA561" s="87"/>
      <c r="FB561" s="87"/>
      <c r="FC561" s="87"/>
      <c r="FD561" s="87"/>
      <c r="FE561" s="87"/>
      <c r="FF561" s="87"/>
      <c r="FG561" s="87"/>
      <c r="FH561" s="87"/>
      <c r="FI561" s="87"/>
      <c r="FJ561" s="87"/>
      <c r="FK561" s="87"/>
      <c r="FL561" s="87"/>
      <c r="FM561" s="87"/>
      <c r="FN561" s="87"/>
      <c r="FO561" s="87"/>
      <c r="FP561" s="87"/>
      <c r="FQ561" s="87"/>
      <c r="FR561" s="87"/>
      <c r="FS561" s="87"/>
      <c r="FT561" s="87"/>
      <c r="FU561" s="87"/>
      <c r="FV561" s="87"/>
      <c r="FW561" s="87"/>
      <c r="FX561" s="87"/>
      <c r="FY561" s="87"/>
      <c r="FZ561" s="87"/>
      <c r="GA561" s="87"/>
      <c r="GB561" s="87"/>
      <c r="GC561" s="87"/>
      <c r="GD561" s="87"/>
      <c r="GE561" s="87"/>
      <c r="GF561" s="87"/>
      <c r="GG561" s="87"/>
      <c r="GH561" s="87"/>
      <c r="GI561" s="87"/>
      <c r="GJ561" s="87"/>
      <c r="GK561" s="87"/>
      <c r="GL561" s="87"/>
      <c r="GM561" s="87"/>
      <c r="GN561" s="87"/>
      <c r="GO561" s="87"/>
      <c r="GP561" s="87"/>
      <c r="GQ561" s="87"/>
      <c r="GR561" s="87"/>
      <c r="GS561" s="87"/>
      <c r="GT561" s="87"/>
      <c r="GU561" s="87"/>
      <c r="GV561" s="87"/>
      <c r="GW561" s="87"/>
      <c r="GX561" s="87"/>
      <c r="GY561" s="87"/>
      <c r="GZ561" s="87"/>
      <c r="HA561" s="87"/>
      <c r="HB561" s="87"/>
      <c r="HC561" s="87"/>
      <c r="HD561" s="87"/>
      <c r="HE561" s="87"/>
      <c r="HF561" s="87"/>
      <c r="HG561" s="87"/>
      <c r="HH561" s="87"/>
      <c r="HI561" s="87"/>
      <c r="HJ561" s="87"/>
      <c r="HK561" s="87"/>
      <c r="HL561" s="87"/>
      <c r="HM561" s="87"/>
      <c r="HN561" s="87"/>
      <c r="HO561" s="87"/>
      <c r="HP561" s="87"/>
      <c r="HQ561" s="87"/>
      <c r="HR561" s="87"/>
      <c r="HS561" s="87"/>
      <c r="HT561" s="87"/>
      <c r="HU561" s="87"/>
      <c r="HV561" s="87"/>
      <c r="HW561" s="87"/>
      <c r="HX561" s="87"/>
      <c r="HY561" s="87"/>
      <c r="HZ561" s="87"/>
      <c r="IA561" s="87"/>
      <c r="IB561" s="87"/>
      <c r="IC561" s="87"/>
      <c r="ID561" s="87"/>
      <c r="IE561" s="87"/>
      <c r="IF561" s="87"/>
      <c r="IG561" s="87"/>
      <c r="IH561" s="87"/>
      <c r="II561" s="87"/>
      <c r="IJ561" s="87"/>
      <c r="IK561" s="87"/>
      <c r="IL561" s="87"/>
      <c r="IM561" s="87"/>
      <c r="IN561" s="87"/>
      <c r="IO561" s="87"/>
      <c r="IP561" s="87"/>
      <c r="IQ561" s="87"/>
      <c r="IR561" s="87"/>
      <c r="IS561" s="87"/>
      <c r="IT561" s="87"/>
      <c r="IU561" s="87"/>
      <c r="IV561" s="87"/>
      <c r="IW561" s="87"/>
      <c r="IX561" s="87"/>
      <c r="IY561" s="87"/>
      <c r="IZ561" s="87"/>
      <c r="JA561" s="87"/>
      <c r="JB561" s="87"/>
      <c r="JC561" s="87"/>
      <c r="JD561" s="87"/>
      <c r="JE561" s="87"/>
      <c r="JF561" s="87"/>
      <c r="JG561" s="87"/>
      <c r="JH561" s="87"/>
      <c r="JI561" s="87"/>
      <c r="JJ561" s="87"/>
      <c r="JK561" s="87"/>
      <c r="JL561" s="87"/>
      <c r="JM561" s="87"/>
      <c r="JN561" s="87"/>
      <c r="JO561" s="87"/>
      <c r="JP561" s="87"/>
      <c r="JQ561" s="87"/>
      <c r="JR561" s="87"/>
      <c r="JS561" s="87"/>
      <c r="JT561" s="87"/>
      <c r="JU561" s="87"/>
      <c r="JV561" s="87"/>
      <c r="JW561" s="87"/>
      <c r="JX561" s="87"/>
      <c r="JY561" s="87"/>
      <c r="JZ561" s="87"/>
      <c r="KA561" s="87"/>
      <c r="KB561" s="87"/>
      <c r="KC561" s="87"/>
      <c r="KD561" s="87"/>
      <c r="KE561" s="87"/>
      <c r="KF561" s="87"/>
      <c r="KG561" s="87"/>
      <c r="KH561" s="87"/>
      <c r="KI561" s="87"/>
      <c r="KJ561" s="87"/>
      <c r="KK561" s="87"/>
      <c r="KL561" s="87"/>
      <c r="KM561" s="87"/>
      <c r="KN561" s="87"/>
      <c r="KO561" s="87"/>
      <c r="KP561" s="87"/>
      <c r="KQ561" s="87"/>
      <c r="KR561" s="87"/>
      <c r="KS561" s="87"/>
      <c r="KT561" s="87"/>
      <c r="KU561" s="87"/>
      <c r="KV561" s="87"/>
      <c r="KW561" s="87"/>
      <c r="KX561" s="87"/>
      <c r="KY561" s="87"/>
      <c r="KZ561" s="87"/>
      <c r="LA561" s="87"/>
      <c r="LB561" s="87"/>
      <c r="LC561" s="87"/>
      <c r="LD561" s="87"/>
      <c r="LE561" s="87"/>
      <c r="LF561" s="87"/>
      <c r="LG561" s="87"/>
      <c r="LH561" s="87"/>
      <c r="LI561" s="87"/>
      <c r="LJ561" s="87"/>
      <c r="LK561" s="87"/>
      <c r="LL561" s="87"/>
      <c r="LM561" s="87"/>
      <c r="LN561" s="87"/>
      <c r="LO561" s="87"/>
      <c r="LP561" s="87"/>
      <c r="LQ561" s="87"/>
      <c r="LR561" s="87"/>
      <c r="LS561" s="87"/>
      <c r="LT561" s="87"/>
      <c r="LU561" s="87"/>
      <c r="LV561" s="87"/>
      <c r="LW561" s="87"/>
      <c r="LX561" s="87"/>
      <c r="LY561" s="87"/>
      <c r="LZ561" s="87"/>
      <c r="MA561" s="87"/>
      <c r="MB561" s="87"/>
      <c r="MC561" s="87"/>
      <c r="MD561" s="87"/>
      <c r="ME561" s="87"/>
      <c r="MF561" s="87"/>
      <c r="MG561" s="87"/>
      <c r="MH561" s="87"/>
      <c r="MI561" s="87"/>
      <c r="MJ561" s="87"/>
      <c r="MK561" s="87"/>
      <c r="ML561" s="87"/>
      <c r="MM561" s="87"/>
      <c r="MN561" s="87"/>
      <c r="MO561" s="87"/>
      <c r="MP561" s="87"/>
      <c r="MQ561" s="87"/>
      <c r="MR561" s="87"/>
      <c r="MS561" s="87"/>
      <c r="MT561" s="87"/>
      <c r="MU561" s="87"/>
      <c r="MV561" s="87"/>
      <c r="MW561" s="87"/>
      <c r="MX561" s="87"/>
      <c r="MY561" s="87"/>
      <c r="MZ561" s="87"/>
      <c r="NA561" s="87"/>
      <c r="NB561" s="87"/>
      <c r="NC561" s="87"/>
      <c r="ND561" s="87"/>
      <c r="NE561" s="87"/>
      <c r="NF561" s="87"/>
      <c r="NG561" s="87"/>
      <c r="NH561" s="87"/>
      <c r="NI561" s="87"/>
      <c r="NJ561" s="87"/>
      <c r="NK561" s="87"/>
      <c r="NL561" s="87"/>
      <c r="NM561" s="87"/>
      <c r="NN561" s="87"/>
      <c r="NO561" s="87"/>
      <c r="NP561" s="87"/>
      <c r="NQ561" s="87"/>
      <c r="NR561" s="87"/>
      <c r="NS561" s="87"/>
      <c r="NT561" s="87"/>
      <c r="NU561" s="87"/>
    </row>
    <row r="562" spans="1:385" s="102" customFormat="1" ht="31" hidden="1">
      <c r="A562" s="373"/>
      <c r="B562" s="291"/>
      <c r="C562" s="308" t="s">
        <v>926</v>
      </c>
      <c r="D562" s="309" t="s">
        <v>934</v>
      </c>
      <c r="E562" s="301">
        <v>11040000035</v>
      </c>
      <c r="F562" s="291"/>
      <c r="G562" s="291"/>
      <c r="H562" s="291"/>
      <c r="I562" s="291"/>
      <c r="J562" s="291"/>
      <c r="K562" s="309" t="s">
        <v>57</v>
      </c>
      <c r="L562" s="301">
        <v>24</v>
      </c>
      <c r="M562" s="291"/>
      <c r="N562" s="310"/>
      <c r="O562" s="310"/>
      <c r="P562" s="310"/>
      <c r="Q562" s="310"/>
      <c r="R562" s="310"/>
      <c r="S562" s="311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  <c r="AK562" s="87"/>
      <c r="AL562" s="87"/>
      <c r="AM562" s="87"/>
      <c r="AN562" s="87"/>
      <c r="AO562" s="87"/>
      <c r="AP562" s="87"/>
      <c r="AQ562" s="87"/>
      <c r="AR562" s="87"/>
      <c r="AS562" s="87"/>
      <c r="AT562" s="87"/>
      <c r="AU562" s="87"/>
      <c r="AV562" s="87"/>
      <c r="AW562" s="87"/>
      <c r="AX562" s="87"/>
      <c r="AY562" s="87"/>
      <c r="AZ562" s="87"/>
      <c r="BA562" s="87"/>
      <c r="BB562" s="87"/>
      <c r="BC562" s="87"/>
      <c r="BD562" s="87"/>
      <c r="BE562" s="87"/>
      <c r="BF562" s="87"/>
      <c r="BG562" s="87"/>
      <c r="BH562" s="87"/>
      <c r="BI562" s="87"/>
      <c r="BJ562" s="87"/>
      <c r="BK562" s="87"/>
      <c r="BL562" s="87"/>
      <c r="BM562" s="87"/>
      <c r="BN562" s="87"/>
      <c r="BO562" s="87"/>
      <c r="BP562" s="87"/>
      <c r="BQ562" s="87"/>
      <c r="BR562" s="87"/>
      <c r="BS562" s="87"/>
      <c r="BT562" s="87"/>
      <c r="BU562" s="87"/>
      <c r="BV562" s="87"/>
      <c r="BW562" s="87"/>
      <c r="BX562" s="87"/>
      <c r="BY562" s="87"/>
      <c r="BZ562" s="87"/>
      <c r="CA562" s="87"/>
      <c r="CB562" s="87"/>
      <c r="CC562" s="87"/>
      <c r="CD562" s="87"/>
      <c r="CE562" s="87"/>
      <c r="CF562" s="87"/>
      <c r="CG562" s="87"/>
      <c r="CH562" s="87"/>
      <c r="CI562" s="87"/>
      <c r="CJ562" s="87"/>
      <c r="CK562" s="87"/>
      <c r="CL562" s="87"/>
      <c r="CM562" s="87"/>
      <c r="CN562" s="87"/>
      <c r="CO562" s="87"/>
      <c r="CP562" s="87"/>
      <c r="CQ562" s="87"/>
      <c r="CR562" s="87"/>
      <c r="CS562" s="87"/>
      <c r="CT562" s="87"/>
      <c r="CU562" s="87"/>
      <c r="CV562" s="87"/>
      <c r="CW562" s="87"/>
      <c r="CX562" s="87"/>
      <c r="CY562" s="87"/>
      <c r="CZ562" s="87"/>
      <c r="DA562" s="87"/>
      <c r="DB562" s="87"/>
      <c r="DC562" s="87"/>
      <c r="DD562" s="87"/>
      <c r="DE562" s="87"/>
      <c r="DF562" s="87"/>
      <c r="DG562" s="87"/>
      <c r="DH562" s="87"/>
      <c r="DI562" s="87"/>
      <c r="DJ562" s="87"/>
      <c r="DK562" s="87"/>
      <c r="DL562" s="87"/>
      <c r="DM562" s="87"/>
      <c r="DN562" s="87"/>
      <c r="DO562" s="87"/>
      <c r="DP562" s="87"/>
      <c r="DQ562" s="87"/>
      <c r="DR562" s="87"/>
      <c r="DS562" s="87"/>
      <c r="DT562" s="87"/>
      <c r="DU562" s="87"/>
      <c r="DV562" s="87"/>
      <c r="DW562" s="87"/>
      <c r="DX562" s="87"/>
      <c r="DY562" s="87"/>
      <c r="DZ562" s="87"/>
      <c r="EA562" s="87"/>
      <c r="EB562" s="87"/>
      <c r="EC562" s="87"/>
      <c r="ED562" s="87"/>
      <c r="EE562" s="87"/>
      <c r="EF562" s="87"/>
      <c r="EG562" s="87"/>
      <c r="EH562" s="87"/>
      <c r="EI562" s="87"/>
      <c r="EJ562" s="87"/>
      <c r="EK562" s="87"/>
      <c r="EL562" s="87"/>
      <c r="EM562" s="87"/>
      <c r="EN562" s="87"/>
      <c r="EO562" s="87"/>
      <c r="EP562" s="87"/>
      <c r="EQ562" s="87"/>
      <c r="ER562" s="87"/>
      <c r="ES562" s="87"/>
      <c r="ET562" s="87"/>
      <c r="EU562" s="87"/>
      <c r="EV562" s="87"/>
      <c r="EW562" s="87"/>
      <c r="EX562" s="87"/>
      <c r="EY562" s="87"/>
      <c r="EZ562" s="87"/>
      <c r="FA562" s="87"/>
      <c r="FB562" s="87"/>
      <c r="FC562" s="87"/>
      <c r="FD562" s="87"/>
      <c r="FE562" s="87"/>
      <c r="FF562" s="87"/>
      <c r="FG562" s="87"/>
      <c r="FH562" s="87"/>
      <c r="FI562" s="87"/>
      <c r="FJ562" s="87"/>
      <c r="FK562" s="87"/>
      <c r="FL562" s="87"/>
      <c r="FM562" s="87"/>
      <c r="FN562" s="87"/>
      <c r="FO562" s="87"/>
      <c r="FP562" s="87"/>
      <c r="FQ562" s="87"/>
      <c r="FR562" s="87"/>
      <c r="FS562" s="87"/>
      <c r="FT562" s="87"/>
      <c r="FU562" s="87"/>
      <c r="FV562" s="87"/>
      <c r="FW562" s="87"/>
      <c r="FX562" s="87"/>
      <c r="FY562" s="87"/>
      <c r="FZ562" s="87"/>
      <c r="GA562" s="87"/>
      <c r="GB562" s="87"/>
      <c r="GC562" s="87"/>
      <c r="GD562" s="87"/>
      <c r="GE562" s="87"/>
      <c r="GF562" s="87"/>
      <c r="GG562" s="87"/>
      <c r="GH562" s="87"/>
      <c r="GI562" s="87"/>
      <c r="GJ562" s="87"/>
      <c r="GK562" s="87"/>
      <c r="GL562" s="87"/>
      <c r="GM562" s="87"/>
      <c r="GN562" s="87"/>
      <c r="GO562" s="87"/>
      <c r="GP562" s="87"/>
      <c r="GQ562" s="87"/>
      <c r="GR562" s="87"/>
      <c r="GS562" s="87"/>
      <c r="GT562" s="87"/>
      <c r="GU562" s="87"/>
      <c r="GV562" s="87"/>
      <c r="GW562" s="87"/>
      <c r="GX562" s="87"/>
      <c r="GY562" s="87"/>
      <c r="GZ562" s="87"/>
      <c r="HA562" s="87"/>
      <c r="HB562" s="87"/>
      <c r="HC562" s="87"/>
      <c r="HD562" s="87"/>
      <c r="HE562" s="87"/>
      <c r="HF562" s="87"/>
      <c r="HG562" s="87"/>
      <c r="HH562" s="87"/>
      <c r="HI562" s="87"/>
      <c r="HJ562" s="87"/>
      <c r="HK562" s="87"/>
      <c r="HL562" s="87"/>
      <c r="HM562" s="87"/>
      <c r="HN562" s="87"/>
      <c r="HO562" s="87"/>
      <c r="HP562" s="87"/>
      <c r="HQ562" s="87"/>
      <c r="HR562" s="87"/>
      <c r="HS562" s="87"/>
      <c r="HT562" s="87"/>
      <c r="HU562" s="87"/>
      <c r="HV562" s="87"/>
      <c r="HW562" s="87"/>
      <c r="HX562" s="87"/>
      <c r="HY562" s="87"/>
      <c r="HZ562" s="87"/>
      <c r="IA562" s="87"/>
      <c r="IB562" s="87"/>
      <c r="IC562" s="87"/>
      <c r="ID562" s="87"/>
      <c r="IE562" s="87"/>
      <c r="IF562" s="87"/>
      <c r="IG562" s="87"/>
      <c r="IH562" s="87"/>
      <c r="II562" s="87"/>
      <c r="IJ562" s="87"/>
      <c r="IK562" s="87"/>
      <c r="IL562" s="87"/>
      <c r="IM562" s="87"/>
      <c r="IN562" s="87"/>
      <c r="IO562" s="87"/>
      <c r="IP562" s="87"/>
      <c r="IQ562" s="87"/>
      <c r="IR562" s="87"/>
      <c r="IS562" s="87"/>
      <c r="IT562" s="87"/>
      <c r="IU562" s="87"/>
      <c r="IV562" s="87"/>
      <c r="IW562" s="87"/>
      <c r="IX562" s="87"/>
      <c r="IY562" s="87"/>
      <c r="IZ562" s="87"/>
      <c r="JA562" s="87"/>
      <c r="JB562" s="87"/>
      <c r="JC562" s="87"/>
      <c r="JD562" s="87"/>
      <c r="JE562" s="87"/>
      <c r="JF562" s="87"/>
      <c r="JG562" s="87"/>
      <c r="JH562" s="87"/>
      <c r="JI562" s="87"/>
      <c r="JJ562" s="87"/>
      <c r="JK562" s="87"/>
      <c r="JL562" s="87"/>
      <c r="JM562" s="87"/>
      <c r="JN562" s="87"/>
      <c r="JO562" s="87"/>
      <c r="JP562" s="87"/>
      <c r="JQ562" s="87"/>
      <c r="JR562" s="87"/>
      <c r="JS562" s="87"/>
      <c r="JT562" s="87"/>
      <c r="JU562" s="87"/>
      <c r="JV562" s="87"/>
      <c r="JW562" s="87"/>
      <c r="JX562" s="87"/>
      <c r="JY562" s="87"/>
      <c r="JZ562" s="87"/>
      <c r="KA562" s="87"/>
      <c r="KB562" s="87"/>
      <c r="KC562" s="87"/>
      <c r="KD562" s="87"/>
      <c r="KE562" s="87"/>
      <c r="KF562" s="87"/>
      <c r="KG562" s="87"/>
      <c r="KH562" s="87"/>
      <c r="KI562" s="87"/>
      <c r="KJ562" s="87"/>
      <c r="KK562" s="87"/>
      <c r="KL562" s="87"/>
      <c r="KM562" s="87"/>
      <c r="KN562" s="87"/>
      <c r="KO562" s="87"/>
      <c r="KP562" s="87"/>
      <c r="KQ562" s="87"/>
      <c r="KR562" s="87"/>
      <c r="KS562" s="87"/>
      <c r="KT562" s="87"/>
      <c r="KU562" s="87"/>
      <c r="KV562" s="87"/>
      <c r="KW562" s="87"/>
      <c r="KX562" s="87"/>
      <c r="KY562" s="87"/>
      <c r="KZ562" s="87"/>
      <c r="LA562" s="87"/>
      <c r="LB562" s="87"/>
      <c r="LC562" s="87"/>
      <c r="LD562" s="87"/>
      <c r="LE562" s="87"/>
      <c r="LF562" s="87"/>
      <c r="LG562" s="87"/>
      <c r="LH562" s="87"/>
      <c r="LI562" s="87"/>
      <c r="LJ562" s="87"/>
      <c r="LK562" s="87"/>
      <c r="LL562" s="87"/>
      <c r="LM562" s="87"/>
      <c r="LN562" s="87"/>
      <c r="LO562" s="87"/>
      <c r="LP562" s="87"/>
      <c r="LQ562" s="87"/>
      <c r="LR562" s="87"/>
      <c r="LS562" s="87"/>
      <c r="LT562" s="87"/>
      <c r="LU562" s="87"/>
      <c r="LV562" s="87"/>
      <c r="LW562" s="87"/>
      <c r="LX562" s="87"/>
      <c r="LY562" s="87"/>
      <c r="LZ562" s="87"/>
      <c r="MA562" s="87"/>
      <c r="MB562" s="87"/>
      <c r="MC562" s="87"/>
      <c r="MD562" s="87"/>
      <c r="ME562" s="87"/>
      <c r="MF562" s="87"/>
      <c r="MG562" s="87"/>
      <c r="MH562" s="87"/>
      <c r="MI562" s="87"/>
      <c r="MJ562" s="87"/>
      <c r="MK562" s="87"/>
      <c r="ML562" s="87"/>
      <c r="MM562" s="87"/>
      <c r="MN562" s="87"/>
      <c r="MO562" s="87"/>
      <c r="MP562" s="87"/>
      <c r="MQ562" s="87"/>
      <c r="MR562" s="87"/>
      <c r="MS562" s="87"/>
      <c r="MT562" s="87"/>
      <c r="MU562" s="87"/>
      <c r="MV562" s="87"/>
      <c r="MW562" s="87"/>
      <c r="MX562" s="87"/>
      <c r="MY562" s="87"/>
      <c r="MZ562" s="87"/>
      <c r="NA562" s="87"/>
      <c r="NB562" s="87"/>
      <c r="NC562" s="87"/>
      <c r="ND562" s="87"/>
      <c r="NE562" s="87"/>
      <c r="NF562" s="87"/>
      <c r="NG562" s="87"/>
      <c r="NH562" s="87"/>
      <c r="NI562" s="87"/>
      <c r="NJ562" s="87"/>
      <c r="NK562" s="87"/>
      <c r="NL562" s="87"/>
      <c r="NM562" s="87"/>
      <c r="NN562" s="87"/>
      <c r="NO562" s="87"/>
      <c r="NP562" s="87"/>
      <c r="NQ562" s="87"/>
      <c r="NR562" s="87"/>
      <c r="NS562" s="87"/>
      <c r="NT562" s="87"/>
      <c r="NU562" s="87"/>
    </row>
    <row r="563" spans="1:385" s="102" customFormat="1" ht="15.5" hidden="1">
      <c r="A563" s="373"/>
      <c r="B563" s="291"/>
      <c r="C563" s="308" t="s">
        <v>927</v>
      </c>
      <c r="D563" s="309" t="s">
        <v>934</v>
      </c>
      <c r="E563" s="301">
        <v>11060000380</v>
      </c>
      <c r="F563" s="291"/>
      <c r="G563" s="291"/>
      <c r="H563" s="291"/>
      <c r="I563" s="291"/>
      <c r="J563" s="291"/>
      <c r="K563" s="309" t="s">
        <v>57</v>
      </c>
      <c r="L563" s="301">
        <v>2</v>
      </c>
      <c r="M563" s="291"/>
      <c r="N563" s="310"/>
      <c r="O563" s="310"/>
      <c r="P563" s="310"/>
      <c r="Q563" s="310"/>
      <c r="R563" s="310"/>
      <c r="S563" s="311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  <c r="AK563" s="87"/>
      <c r="AL563" s="87"/>
      <c r="AM563" s="87"/>
      <c r="AN563" s="87"/>
      <c r="AO563" s="87"/>
      <c r="AP563" s="87"/>
      <c r="AQ563" s="87"/>
      <c r="AR563" s="87"/>
      <c r="AS563" s="87"/>
      <c r="AT563" s="87"/>
      <c r="AU563" s="87"/>
      <c r="AV563" s="87"/>
      <c r="AW563" s="87"/>
      <c r="AX563" s="87"/>
      <c r="AY563" s="87"/>
      <c r="AZ563" s="87"/>
      <c r="BA563" s="87"/>
      <c r="BB563" s="87"/>
      <c r="BC563" s="87"/>
      <c r="BD563" s="87"/>
      <c r="BE563" s="87"/>
      <c r="BF563" s="87"/>
      <c r="BG563" s="87"/>
      <c r="BH563" s="87"/>
      <c r="BI563" s="87"/>
      <c r="BJ563" s="87"/>
      <c r="BK563" s="87"/>
      <c r="BL563" s="87"/>
      <c r="BM563" s="87"/>
      <c r="BN563" s="87"/>
      <c r="BO563" s="87"/>
      <c r="BP563" s="87"/>
      <c r="BQ563" s="87"/>
      <c r="BR563" s="87"/>
      <c r="BS563" s="87"/>
      <c r="BT563" s="87"/>
      <c r="BU563" s="87"/>
      <c r="BV563" s="87"/>
      <c r="BW563" s="87"/>
      <c r="BX563" s="87"/>
      <c r="BY563" s="87"/>
      <c r="BZ563" s="87"/>
      <c r="CA563" s="87"/>
      <c r="CB563" s="87"/>
      <c r="CC563" s="87"/>
      <c r="CD563" s="87"/>
      <c r="CE563" s="87"/>
      <c r="CF563" s="87"/>
      <c r="CG563" s="87"/>
      <c r="CH563" s="87"/>
      <c r="CI563" s="87"/>
      <c r="CJ563" s="87"/>
      <c r="CK563" s="87"/>
      <c r="CL563" s="87"/>
      <c r="CM563" s="87"/>
      <c r="CN563" s="87"/>
      <c r="CO563" s="87"/>
      <c r="CP563" s="87"/>
      <c r="CQ563" s="87"/>
      <c r="CR563" s="87"/>
      <c r="CS563" s="87"/>
      <c r="CT563" s="87"/>
      <c r="CU563" s="87"/>
      <c r="CV563" s="87"/>
      <c r="CW563" s="87"/>
      <c r="CX563" s="87"/>
      <c r="CY563" s="87"/>
      <c r="CZ563" s="87"/>
      <c r="DA563" s="87"/>
      <c r="DB563" s="87"/>
      <c r="DC563" s="87"/>
      <c r="DD563" s="87"/>
      <c r="DE563" s="87"/>
      <c r="DF563" s="87"/>
      <c r="DG563" s="87"/>
      <c r="DH563" s="87"/>
      <c r="DI563" s="87"/>
      <c r="DJ563" s="87"/>
      <c r="DK563" s="87"/>
      <c r="DL563" s="87"/>
      <c r="DM563" s="87"/>
      <c r="DN563" s="87"/>
      <c r="DO563" s="87"/>
      <c r="DP563" s="87"/>
      <c r="DQ563" s="87"/>
      <c r="DR563" s="87"/>
      <c r="DS563" s="87"/>
      <c r="DT563" s="87"/>
      <c r="DU563" s="87"/>
      <c r="DV563" s="87"/>
      <c r="DW563" s="87"/>
      <c r="DX563" s="87"/>
      <c r="DY563" s="87"/>
      <c r="DZ563" s="87"/>
      <c r="EA563" s="87"/>
      <c r="EB563" s="87"/>
      <c r="EC563" s="87"/>
      <c r="ED563" s="87"/>
      <c r="EE563" s="87"/>
      <c r="EF563" s="87"/>
      <c r="EG563" s="87"/>
      <c r="EH563" s="87"/>
      <c r="EI563" s="87"/>
      <c r="EJ563" s="87"/>
      <c r="EK563" s="87"/>
      <c r="EL563" s="87"/>
      <c r="EM563" s="87"/>
      <c r="EN563" s="87"/>
      <c r="EO563" s="87"/>
      <c r="EP563" s="87"/>
      <c r="EQ563" s="87"/>
      <c r="ER563" s="87"/>
      <c r="ES563" s="87"/>
      <c r="ET563" s="87"/>
      <c r="EU563" s="87"/>
      <c r="EV563" s="87"/>
      <c r="EW563" s="87"/>
      <c r="EX563" s="87"/>
      <c r="EY563" s="87"/>
      <c r="EZ563" s="87"/>
      <c r="FA563" s="87"/>
      <c r="FB563" s="87"/>
      <c r="FC563" s="87"/>
      <c r="FD563" s="87"/>
      <c r="FE563" s="87"/>
      <c r="FF563" s="87"/>
      <c r="FG563" s="87"/>
      <c r="FH563" s="87"/>
      <c r="FI563" s="87"/>
      <c r="FJ563" s="87"/>
      <c r="FK563" s="87"/>
      <c r="FL563" s="87"/>
      <c r="FM563" s="87"/>
      <c r="FN563" s="87"/>
      <c r="FO563" s="87"/>
      <c r="FP563" s="87"/>
      <c r="FQ563" s="87"/>
      <c r="FR563" s="87"/>
      <c r="FS563" s="87"/>
      <c r="FT563" s="87"/>
      <c r="FU563" s="87"/>
      <c r="FV563" s="87"/>
      <c r="FW563" s="87"/>
      <c r="FX563" s="87"/>
      <c r="FY563" s="87"/>
      <c r="FZ563" s="87"/>
      <c r="GA563" s="87"/>
      <c r="GB563" s="87"/>
      <c r="GC563" s="87"/>
      <c r="GD563" s="87"/>
      <c r="GE563" s="87"/>
      <c r="GF563" s="87"/>
      <c r="GG563" s="87"/>
      <c r="GH563" s="87"/>
      <c r="GI563" s="87"/>
      <c r="GJ563" s="87"/>
      <c r="GK563" s="87"/>
      <c r="GL563" s="87"/>
      <c r="GM563" s="87"/>
      <c r="GN563" s="87"/>
      <c r="GO563" s="87"/>
      <c r="GP563" s="87"/>
      <c r="GQ563" s="87"/>
      <c r="GR563" s="87"/>
      <c r="GS563" s="87"/>
      <c r="GT563" s="87"/>
      <c r="GU563" s="87"/>
      <c r="GV563" s="87"/>
      <c r="GW563" s="87"/>
      <c r="GX563" s="87"/>
      <c r="GY563" s="87"/>
      <c r="GZ563" s="87"/>
      <c r="HA563" s="87"/>
      <c r="HB563" s="87"/>
      <c r="HC563" s="87"/>
      <c r="HD563" s="87"/>
      <c r="HE563" s="87"/>
      <c r="HF563" s="87"/>
      <c r="HG563" s="87"/>
      <c r="HH563" s="87"/>
      <c r="HI563" s="87"/>
      <c r="HJ563" s="87"/>
      <c r="HK563" s="87"/>
      <c r="HL563" s="87"/>
      <c r="HM563" s="87"/>
      <c r="HN563" s="87"/>
      <c r="HO563" s="87"/>
      <c r="HP563" s="87"/>
      <c r="HQ563" s="87"/>
      <c r="HR563" s="87"/>
      <c r="HS563" s="87"/>
      <c r="HT563" s="87"/>
      <c r="HU563" s="87"/>
      <c r="HV563" s="87"/>
      <c r="HW563" s="87"/>
      <c r="HX563" s="87"/>
      <c r="HY563" s="87"/>
      <c r="HZ563" s="87"/>
      <c r="IA563" s="87"/>
      <c r="IB563" s="87"/>
      <c r="IC563" s="87"/>
      <c r="ID563" s="87"/>
      <c r="IE563" s="87"/>
      <c r="IF563" s="87"/>
      <c r="IG563" s="87"/>
      <c r="IH563" s="87"/>
      <c r="II563" s="87"/>
      <c r="IJ563" s="87"/>
      <c r="IK563" s="87"/>
      <c r="IL563" s="87"/>
      <c r="IM563" s="87"/>
      <c r="IN563" s="87"/>
      <c r="IO563" s="87"/>
      <c r="IP563" s="87"/>
      <c r="IQ563" s="87"/>
      <c r="IR563" s="87"/>
      <c r="IS563" s="87"/>
      <c r="IT563" s="87"/>
      <c r="IU563" s="87"/>
      <c r="IV563" s="87"/>
      <c r="IW563" s="87"/>
      <c r="IX563" s="87"/>
      <c r="IY563" s="87"/>
      <c r="IZ563" s="87"/>
      <c r="JA563" s="87"/>
      <c r="JB563" s="87"/>
      <c r="JC563" s="87"/>
      <c r="JD563" s="87"/>
      <c r="JE563" s="87"/>
      <c r="JF563" s="87"/>
      <c r="JG563" s="87"/>
      <c r="JH563" s="87"/>
      <c r="JI563" s="87"/>
      <c r="JJ563" s="87"/>
      <c r="JK563" s="87"/>
      <c r="JL563" s="87"/>
      <c r="JM563" s="87"/>
      <c r="JN563" s="87"/>
      <c r="JO563" s="87"/>
      <c r="JP563" s="87"/>
      <c r="JQ563" s="87"/>
      <c r="JR563" s="87"/>
      <c r="JS563" s="87"/>
      <c r="JT563" s="87"/>
      <c r="JU563" s="87"/>
      <c r="JV563" s="87"/>
      <c r="JW563" s="87"/>
      <c r="JX563" s="87"/>
      <c r="JY563" s="87"/>
      <c r="JZ563" s="87"/>
      <c r="KA563" s="87"/>
      <c r="KB563" s="87"/>
      <c r="KC563" s="87"/>
      <c r="KD563" s="87"/>
      <c r="KE563" s="87"/>
      <c r="KF563" s="87"/>
      <c r="KG563" s="87"/>
      <c r="KH563" s="87"/>
      <c r="KI563" s="87"/>
      <c r="KJ563" s="87"/>
      <c r="KK563" s="87"/>
      <c r="KL563" s="87"/>
      <c r="KM563" s="87"/>
      <c r="KN563" s="87"/>
      <c r="KO563" s="87"/>
      <c r="KP563" s="87"/>
      <c r="KQ563" s="87"/>
      <c r="KR563" s="87"/>
      <c r="KS563" s="87"/>
      <c r="KT563" s="87"/>
      <c r="KU563" s="87"/>
      <c r="KV563" s="87"/>
      <c r="KW563" s="87"/>
      <c r="KX563" s="87"/>
      <c r="KY563" s="87"/>
      <c r="KZ563" s="87"/>
      <c r="LA563" s="87"/>
      <c r="LB563" s="87"/>
      <c r="LC563" s="87"/>
      <c r="LD563" s="87"/>
      <c r="LE563" s="87"/>
      <c r="LF563" s="87"/>
      <c r="LG563" s="87"/>
      <c r="LH563" s="87"/>
      <c r="LI563" s="87"/>
      <c r="LJ563" s="87"/>
      <c r="LK563" s="87"/>
      <c r="LL563" s="87"/>
      <c r="LM563" s="87"/>
      <c r="LN563" s="87"/>
      <c r="LO563" s="87"/>
      <c r="LP563" s="87"/>
      <c r="LQ563" s="87"/>
      <c r="LR563" s="87"/>
      <c r="LS563" s="87"/>
      <c r="LT563" s="87"/>
      <c r="LU563" s="87"/>
      <c r="LV563" s="87"/>
      <c r="LW563" s="87"/>
      <c r="LX563" s="87"/>
      <c r="LY563" s="87"/>
      <c r="LZ563" s="87"/>
      <c r="MA563" s="87"/>
      <c r="MB563" s="87"/>
      <c r="MC563" s="87"/>
      <c r="MD563" s="87"/>
      <c r="ME563" s="87"/>
      <c r="MF563" s="87"/>
      <c r="MG563" s="87"/>
      <c r="MH563" s="87"/>
      <c r="MI563" s="87"/>
      <c r="MJ563" s="87"/>
      <c r="MK563" s="87"/>
      <c r="ML563" s="87"/>
      <c r="MM563" s="87"/>
      <c r="MN563" s="87"/>
      <c r="MO563" s="87"/>
      <c r="MP563" s="87"/>
      <c r="MQ563" s="87"/>
      <c r="MR563" s="87"/>
      <c r="MS563" s="87"/>
      <c r="MT563" s="87"/>
      <c r="MU563" s="87"/>
      <c r="MV563" s="87"/>
      <c r="MW563" s="87"/>
      <c r="MX563" s="87"/>
      <c r="MY563" s="87"/>
      <c r="MZ563" s="87"/>
      <c r="NA563" s="87"/>
      <c r="NB563" s="87"/>
      <c r="NC563" s="87"/>
      <c r="ND563" s="87"/>
      <c r="NE563" s="87"/>
      <c r="NF563" s="87"/>
      <c r="NG563" s="87"/>
      <c r="NH563" s="87"/>
      <c r="NI563" s="87"/>
      <c r="NJ563" s="87"/>
      <c r="NK563" s="87"/>
      <c r="NL563" s="87"/>
      <c r="NM563" s="87"/>
      <c r="NN563" s="87"/>
      <c r="NO563" s="87"/>
      <c r="NP563" s="87"/>
      <c r="NQ563" s="87"/>
      <c r="NR563" s="87"/>
      <c r="NS563" s="87"/>
      <c r="NT563" s="87"/>
      <c r="NU563" s="87"/>
    </row>
    <row r="564" spans="1:385" s="102" customFormat="1" ht="15.5" hidden="1">
      <c r="A564" s="373"/>
      <c r="B564" s="291"/>
      <c r="C564" s="308" t="s">
        <v>928</v>
      </c>
      <c r="D564" s="309" t="s">
        <v>934</v>
      </c>
      <c r="E564" s="301">
        <v>11060000373</v>
      </c>
      <c r="F564" s="291"/>
      <c r="G564" s="291"/>
      <c r="H564" s="291"/>
      <c r="I564" s="291"/>
      <c r="J564" s="291"/>
      <c r="K564" s="309" t="s">
        <v>57</v>
      </c>
      <c r="L564" s="301">
        <v>1</v>
      </c>
      <c r="M564" s="291"/>
      <c r="N564" s="310"/>
      <c r="O564" s="310"/>
      <c r="P564" s="310"/>
      <c r="Q564" s="310"/>
      <c r="R564" s="310"/>
      <c r="S564" s="311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  <c r="AK564" s="87"/>
      <c r="AL564" s="87"/>
      <c r="AM564" s="87"/>
      <c r="AN564" s="87"/>
      <c r="AO564" s="87"/>
      <c r="AP564" s="87"/>
      <c r="AQ564" s="87"/>
      <c r="AR564" s="87"/>
      <c r="AS564" s="87"/>
      <c r="AT564" s="87"/>
      <c r="AU564" s="87"/>
      <c r="AV564" s="87"/>
      <c r="AW564" s="87"/>
      <c r="AX564" s="87"/>
      <c r="AY564" s="87"/>
      <c r="AZ564" s="87"/>
      <c r="BA564" s="87"/>
      <c r="BB564" s="87"/>
      <c r="BC564" s="87"/>
      <c r="BD564" s="87"/>
      <c r="BE564" s="87"/>
      <c r="BF564" s="87"/>
      <c r="BG564" s="87"/>
      <c r="BH564" s="87"/>
      <c r="BI564" s="87"/>
      <c r="BJ564" s="87"/>
      <c r="BK564" s="87"/>
      <c r="BL564" s="87"/>
      <c r="BM564" s="87"/>
      <c r="BN564" s="87"/>
      <c r="BO564" s="87"/>
      <c r="BP564" s="87"/>
      <c r="BQ564" s="87"/>
      <c r="BR564" s="87"/>
      <c r="BS564" s="87"/>
      <c r="BT564" s="87"/>
      <c r="BU564" s="87"/>
      <c r="BV564" s="87"/>
      <c r="BW564" s="87"/>
      <c r="BX564" s="87"/>
      <c r="BY564" s="87"/>
      <c r="BZ564" s="87"/>
      <c r="CA564" s="87"/>
      <c r="CB564" s="87"/>
      <c r="CC564" s="87"/>
      <c r="CD564" s="87"/>
      <c r="CE564" s="87"/>
      <c r="CF564" s="87"/>
      <c r="CG564" s="87"/>
      <c r="CH564" s="87"/>
      <c r="CI564" s="87"/>
      <c r="CJ564" s="87"/>
      <c r="CK564" s="87"/>
      <c r="CL564" s="87"/>
      <c r="CM564" s="87"/>
      <c r="CN564" s="87"/>
      <c r="CO564" s="87"/>
      <c r="CP564" s="87"/>
      <c r="CQ564" s="87"/>
      <c r="CR564" s="87"/>
      <c r="CS564" s="87"/>
      <c r="CT564" s="87"/>
      <c r="CU564" s="87"/>
      <c r="CV564" s="87"/>
      <c r="CW564" s="87"/>
      <c r="CX564" s="87"/>
      <c r="CY564" s="87"/>
      <c r="CZ564" s="87"/>
      <c r="DA564" s="87"/>
      <c r="DB564" s="87"/>
      <c r="DC564" s="87"/>
      <c r="DD564" s="87"/>
      <c r="DE564" s="87"/>
      <c r="DF564" s="87"/>
      <c r="DG564" s="87"/>
      <c r="DH564" s="87"/>
      <c r="DI564" s="87"/>
      <c r="DJ564" s="87"/>
      <c r="DK564" s="87"/>
      <c r="DL564" s="87"/>
      <c r="DM564" s="87"/>
      <c r="DN564" s="87"/>
      <c r="DO564" s="87"/>
      <c r="DP564" s="87"/>
      <c r="DQ564" s="87"/>
      <c r="DR564" s="87"/>
      <c r="DS564" s="87"/>
      <c r="DT564" s="87"/>
      <c r="DU564" s="87"/>
      <c r="DV564" s="87"/>
      <c r="DW564" s="87"/>
      <c r="DX564" s="87"/>
      <c r="DY564" s="87"/>
      <c r="DZ564" s="87"/>
      <c r="EA564" s="87"/>
      <c r="EB564" s="87"/>
      <c r="EC564" s="87"/>
      <c r="ED564" s="87"/>
      <c r="EE564" s="87"/>
      <c r="EF564" s="87"/>
      <c r="EG564" s="87"/>
      <c r="EH564" s="87"/>
      <c r="EI564" s="87"/>
      <c r="EJ564" s="87"/>
      <c r="EK564" s="87"/>
      <c r="EL564" s="87"/>
      <c r="EM564" s="87"/>
      <c r="EN564" s="87"/>
      <c r="EO564" s="87"/>
      <c r="EP564" s="87"/>
      <c r="EQ564" s="87"/>
      <c r="ER564" s="87"/>
      <c r="ES564" s="87"/>
      <c r="ET564" s="87"/>
      <c r="EU564" s="87"/>
      <c r="EV564" s="87"/>
      <c r="EW564" s="87"/>
      <c r="EX564" s="87"/>
      <c r="EY564" s="87"/>
      <c r="EZ564" s="87"/>
      <c r="FA564" s="87"/>
      <c r="FB564" s="87"/>
      <c r="FC564" s="87"/>
      <c r="FD564" s="87"/>
      <c r="FE564" s="87"/>
      <c r="FF564" s="87"/>
      <c r="FG564" s="87"/>
      <c r="FH564" s="87"/>
      <c r="FI564" s="87"/>
      <c r="FJ564" s="87"/>
      <c r="FK564" s="87"/>
      <c r="FL564" s="87"/>
      <c r="FM564" s="87"/>
      <c r="FN564" s="87"/>
      <c r="FO564" s="87"/>
      <c r="FP564" s="87"/>
      <c r="FQ564" s="87"/>
      <c r="FR564" s="87"/>
      <c r="FS564" s="87"/>
      <c r="FT564" s="87"/>
      <c r="FU564" s="87"/>
      <c r="FV564" s="87"/>
      <c r="FW564" s="87"/>
      <c r="FX564" s="87"/>
      <c r="FY564" s="87"/>
      <c r="FZ564" s="87"/>
      <c r="GA564" s="87"/>
      <c r="GB564" s="87"/>
      <c r="GC564" s="87"/>
      <c r="GD564" s="87"/>
      <c r="GE564" s="87"/>
      <c r="GF564" s="87"/>
      <c r="GG564" s="87"/>
      <c r="GH564" s="87"/>
      <c r="GI564" s="87"/>
      <c r="GJ564" s="87"/>
      <c r="GK564" s="87"/>
      <c r="GL564" s="87"/>
      <c r="GM564" s="87"/>
      <c r="GN564" s="87"/>
      <c r="GO564" s="87"/>
      <c r="GP564" s="87"/>
      <c r="GQ564" s="87"/>
      <c r="GR564" s="87"/>
      <c r="GS564" s="87"/>
      <c r="GT564" s="87"/>
      <c r="GU564" s="87"/>
      <c r="GV564" s="87"/>
      <c r="GW564" s="87"/>
      <c r="GX564" s="87"/>
      <c r="GY564" s="87"/>
      <c r="GZ564" s="87"/>
      <c r="HA564" s="87"/>
      <c r="HB564" s="87"/>
      <c r="HC564" s="87"/>
      <c r="HD564" s="87"/>
      <c r="HE564" s="87"/>
      <c r="HF564" s="87"/>
      <c r="HG564" s="87"/>
      <c r="HH564" s="87"/>
      <c r="HI564" s="87"/>
      <c r="HJ564" s="87"/>
      <c r="HK564" s="87"/>
      <c r="HL564" s="87"/>
      <c r="HM564" s="87"/>
      <c r="HN564" s="87"/>
      <c r="HO564" s="87"/>
      <c r="HP564" s="87"/>
      <c r="HQ564" s="87"/>
      <c r="HR564" s="87"/>
      <c r="HS564" s="87"/>
      <c r="HT564" s="87"/>
      <c r="HU564" s="87"/>
      <c r="HV564" s="87"/>
      <c r="HW564" s="87"/>
      <c r="HX564" s="87"/>
      <c r="HY564" s="87"/>
      <c r="HZ564" s="87"/>
      <c r="IA564" s="87"/>
      <c r="IB564" s="87"/>
      <c r="IC564" s="87"/>
      <c r="ID564" s="87"/>
      <c r="IE564" s="87"/>
      <c r="IF564" s="87"/>
      <c r="IG564" s="87"/>
      <c r="IH564" s="87"/>
      <c r="II564" s="87"/>
      <c r="IJ564" s="87"/>
      <c r="IK564" s="87"/>
      <c r="IL564" s="87"/>
      <c r="IM564" s="87"/>
      <c r="IN564" s="87"/>
      <c r="IO564" s="87"/>
      <c r="IP564" s="87"/>
      <c r="IQ564" s="87"/>
      <c r="IR564" s="87"/>
      <c r="IS564" s="87"/>
      <c r="IT564" s="87"/>
      <c r="IU564" s="87"/>
      <c r="IV564" s="87"/>
      <c r="IW564" s="87"/>
      <c r="IX564" s="87"/>
      <c r="IY564" s="87"/>
      <c r="IZ564" s="87"/>
      <c r="JA564" s="87"/>
      <c r="JB564" s="87"/>
      <c r="JC564" s="87"/>
      <c r="JD564" s="87"/>
      <c r="JE564" s="87"/>
      <c r="JF564" s="87"/>
      <c r="JG564" s="87"/>
      <c r="JH564" s="87"/>
      <c r="JI564" s="87"/>
      <c r="JJ564" s="87"/>
      <c r="JK564" s="87"/>
      <c r="JL564" s="87"/>
      <c r="JM564" s="87"/>
      <c r="JN564" s="87"/>
      <c r="JO564" s="87"/>
      <c r="JP564" s="87"/>
      <c r="JQ564" s="87"/>
      <c r="JR564" s="87"/>
      <c r="JS564" s="87"/>
      <c r="JT564" s="87"/>
      <c r="JU564" s="87"/>
      <c r="JV564" s="87"/>
      <c r="JW564" s="87"/>
      <c r="JX564" s="87"/>
      <c r="JY564" s="87"/>
      <c r="JZ564" s="87"/>
      <c r="KA564" s="87"/>
      <c r="KB564" s="87"/>
      <c r="KC564" s="87"/>
      <c r="KD564" s="87"/>
      <c r="KE564" s="87"/>
      <c r="KF564" s="87"/>
      <c r="KG564" s="87"/>
      <c r="KH564" s="87"/>
      <c r="KI564" s="87"/>
      <c r="KJ564" s="87"/>
      <c r="KK564" s="87"/>
      <c r="KL564" s="87"/>
      <c r="KM564" s="87"/>
      <c r="KN564" s="87"/>
      <c r="KO564" s="87"/>
      <c r="KP564" s="87"/>
      <c r="KQ564" s="87"/>
      <c r="KR564" s="87"/>
      <c r="KS564" s="87"/>
      <c r="KT564" s="87"/>
      <c r="KU564" s="87"/>
      <c r="KV564" s="87"/>
      <c r="KW564" s="87"/>
      <c r="KX564" s="87"/>
      <c r="KY564" s="87"/>
      <c r="KZ564" s="87"/>
      <c r="LA564" s="87"/>
      <c r="LB564" s="87"/>
      <c r="LC564" s="87"/>
      <c r="LD564" s="87"/>
      <c r="LE564" s="87"/>
      <c r="LF564" s="87"/>
      <c r="LG564" s="87"/>
      <c r="LH564" s="87"/>
      <c r="LI564" s="87"/>
      <c r="LJ564" s="87"/>
      <c r="LK564" s="87"/>
      <c r="LL564" s="87"/>
      <c r="LM564" s="87"/>
      <c r="LN564" s="87"/>
      <c r="LO564" s="87"/>
      <c r="LP564" s="87"/>
      <c r="LQ564" s="87"/>
      <c r="LR564" s="87"/>
      <c r="LS564" s="87"/>
      <c r="LT564" s="87"/>
      <c r="LU564" s="87"/>
      <c r="LV564" s="87"/>
      <c r="LW564" s="87"/>
      <c r="LX564" s="87"/>
      <c r="LY564" s="87"/>
      <c r="LZ564" s="87"/>
      <c r="MA564" s="87"/>
      <c r="MB564" s="87"/>
      <c r="MC564" s="87"/>
      <c r="MD564" s="87"/>
      <c r="ME564" s="87"/>
      <c r="MF564" s="87"/>
      <c r="MG564" s="87"/>
      <c r="MH564" s="87"/>
      <c r="MI564" s="87"/>
      <c r="MJ564" s="87"/>
      <c r="MK564" s="87"/>
      <c r="ML564" s="87"/>
      <c r="MM564" s="87"/>
      <c r="MN564" s="87"/>
      <c r="MO564" s="87"/>
      <c r="MP564" s="87"/>
      <c r="MQ564" s="87"/>
      <c r="MR564" s="87"/>
      <c r="MS564" s="87"/>
      <c r="MT564" s="87"/>
      <c r="MU564" s="87"/>
      <c r="MV564" s="87"/>
      <c r="MW564" s="87"/>
      <c r="MX564" s="87"/>
      <c r="MY564" s="87"/>
      <c r="MZ564" s="87"/>
      <c r="NA564" s="87"/>
      <c r="NB564" s="87"/>
      <c r="NC564" s="87"/>
      <c r="ND564" s="87"/>
      <c r="NE564" s="87"/>
      <c r="NF564" s="87"/>
      <c r="NG564" s="87"/>
      <c r="NH564" s="87"/>
      <c r="NI564" s="87"/>
      <c r="NJ564" s="87"/>
      <c r="NK564" s="87"/>
      <c r="NL564" s="87"/>
      <c r="NM564" s="87"/>
      <c r="NN564" s="87"/>
      <c r="NO564" s="87"/>
      <c r="NP564" s="87"/>
      <c r="NQ564" s="87"/>
      <c r="NR564" s="87"/>
      <c r="NS564" s="87"/>
      <c r="NT564" s="87"/>
      <c r="NU564" s="87"/>
    </row>
    <row r="565" spans="1:385" s="102" customFormat="1" ht="31" hidden="1">
      <c r="A565" s="373"/>
      <c r="B565" s="291"/>
      <c r="C565" s="308" t="s">
        <v>817</v>
      </c>
      <c r="D565" s="309" t="s">
        <v>934</v>
      </c>
      <c r="E565" s="301" t="s">
        <v>818</v>
      </c>
      <c r="F565" s="291"/>
      <c r="G565" s="291"/>
      <c r="H565" s="291"/>
      <c r="I565" s="291"/>
      <c r="J565" s="291"/>
      <c r="K565" s="309" t="s">
        <v>57</v>
      </c>
      <c r="L565" s="301" t="s">
        <v>167</v>
      </c>
      <c r="M565" s="291"/>
      <c r="N565" s="310"/>
      <c r="O565" s="310"/>
      <c r="P565" s="310"/>
      <c r="Q565" s="310"/>
      <c r="R565" s="310"/>
      <c r="S565" s="311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  <c r="AK565" s="87"/>
      <c r="AL565" s="87"/>
      <c r="AM565" s="87"/>
      <c r="AN565" s="87"/>
      <c r="AO565" s="87"/>
      <c r="AP565" s="87"/>
      <c r="AQ565" s="87"/>
      <c r="AR565" s="87"/>
      <c r="AS565" s="87"/>
      <c r="AT565" s="87"/>
      <c r="AU565" s="87"/>
      <c r="AV565" s="87"/>
      <c r="AW565" s="87"/>
      <c r="AX565" s="87"/>
      <c r="AY565" s="87"/>
      <c r="AZ565" s="87"/>
      <c r="BA565" s="87"/>
      <c r="BB565" s="87"/>
      <c r="BC565" s="87"/>
      <c r="BD565" s="87"/>
      <c r="BE565" s="87"/>
      <c r="BF565" s="87"/>
      <c r="BG565" s="87"/>
      <c r="BH565" s="87"/>
      <c r="BI565" s="87"/>
      <c r="BJ565" s="87"/>
      <c r="BK565" s="87"/>
      <c r="BL565" s="87"/>
      <c r="BM565" s="87"/>
      <c r="BN565" s="87"/>
      <c r="BO565" s="87"/>
      <c r="BP565" s="87"/>
      <c r="BQ565" s="87"/>
      <c r="BR565" s="87"/>
      <c r="BS565" s="87"/>
      <c r="BT565" s="87"/>
      <c r="BU565" s="87"/>
      <c r="BV565" s="87"/>
      <c r="BW565" s="87"/>
      <c r="BX565" s="87"/>
      <c r="BY565" s="87"/>
      <c r="BZ565" s="87"/>
      <c r="CA565" s="87"/>
      <c r="CB565" s="87"/>
      <c r="CC565" s="87"/>
      <c r="CD565" s="87"/>
      <c r="CE565" s="87"/>
      <c r="CF565" s="87"/>
      <c r="CG565" s="87"/>
      <c r="CH565" s="87"/>
      <c r="CI565" s="87"/>
      <c r="CJ565" s="87"/>
      <c r="CK565" s="87"/>
      <c r="CL565" s="87"/>
      <c r="CM565" s="87"/>
      <c r="CN565" s="87"/>
      <c r="CO565" s="87"/>
      <c r="CP565" s="87"/>
      <c r="CQ565" s="87"/>
      <c r="CR565" s="87"/>
      <c r="CS565" s="87"/>
      <c r="CT565" s="87"/>
      <c r="CU565" s="87"/>
      <c r="CV565" s="87"/>
      <c r="CW565" s="87"/>
      <c r="CX565" s="87"/>
      <c r="CY565" s="87"/>
      <c r="CZ565" s="87"/>
      <c r="DA565" s="87"/>
      <c r="DB565" s="87"/>
      <c r="DC565" s="87"/>
      <c r="DD565" s="87"/>
      <c r="DE565" s="87"/>
      <c r="DF565" s="87"/>
      <c r="DG565" s="87"/>
      <c r="DH565" s="87"/>
      <c r="DI565" s="87"/>
      <c r="DJ565" s="87"/>
      <c r="DK565" s="87"/>
      <c r="DL565" s="87"/>
      <c r="DM565" s="87"/>
      <c r="DN565" s="87"/>
      <c r="DO565" s="87"/>
      <c r="DP565" s="87"/>
      <c r="DQ565" s="87"/>
      <c r="DR565" s="87"/>
      <c r="DS565" s="87"/>
      <c r="DT565" s="87"/>
      <c r="DU565" s="87"/>
      <c r="DV565" s="87"/>
      <c r="DW565" s="87"/>
      <c r="DX565" s="87"/>
      <c r="DY565" s="87"/>
      <c r="DZ565" s="87"/>
      <c r="EA565" s="87"/>
      <c r="EB565" s="87"/>
      <c r="EC565" s="87"/>
      <c r="ED565" s="87"/>
      <c r="EE565" s="87"/>
      <c r="EF565" s="87"/>
      <c r="EG565" s="87"/>
      <c r="EH565" s="87"/>
      <c r="EI565" s="87"/>
      <c r="EJ565" s="87"/>
      <c r="EK565" s="87"/>
      <c r="EL565" s="87"/>
      <c r="EM565" s="87"/>
      <c r="EN565" s="87"/>
      <c r="EO565" s="87"/>
      <c r="EP565" s="87"/>
      <c r="EQ565" s="87"/>
      <c r="ER565" s="87"/>
      <c r="ES565" s="87"/>
      <c r="ET565" s="87"/>
      <c r="EU565" s="87"/>
      <c r="EV565" s="87"/>
      <c r="EW565" s="87"/>
      <c r="EX565" s="87"/>
      <c r="EY565" s="87"/>
      <c r="EZ565" s="87"/>
      <c r="FA565" s="87"/>
      <c r="FB565" s="87"/>
      <c r="FC565" s="87"/>
      <c r="FD565" s="87"/>
      <c r="FE565" s="87"/>
      <c r="FF565" s="87"/>
      <c r="FG565" s="87"/>
      <c r="FH565" s="87"/>
      <c r="FI565" s="87"/>
      <c r="FJ565" s="87"/>
      <c r="FK565" s="87"/>
      <c r="FL565" s="87"/>
      <c r="FM565" s="87"/>
      <c r="FN565" s="87"/>
      <c r="FO565" s="87"/>
      <c r="FP565" s="87"/>
      <c r="FQ565" s="87"/>
      <c r="FR565" s="87"/>
      <c r="FS565" s="87"/>
      <c r="FT565" s="87"/>
      <c r="FU565" s="87"/>
      <c r="FV565" s="87"/>
      <c r="FW565" s="87"/>
      <c r="FX565" s="87"/>
      <c r="FY565" s="87"/>
      <c r="FZ565" s="87"/>
      <c r="GA565" s="87"/>
      <c r="GB565" s="87"/>
      <c r="GC565" s="87"/>
      <c r="GD565" s="87"/>
      <c r="GE565" s="87"/>
      <c r="GF565" s="87"/>
      <c r="GG565" s="87"/>
      <c r="GH565" s="87"/>
      <c r="GI565" s="87"/>
      <c r="GJ565" s="87"/>
      <c r="GK565" s="87"/>
      <c r="GL565" s="87"/>
      <c r="GM565" s="87"/>
      <c r="GN565" s="87"/>
      <c r="GO565" s="87"/>
      <c r="GP565" s="87"/>
      <c r="GQ565" s="87"/>
      <c r="GR565" s="87"/>
      <c r="GS565" s="87"/>
      <c r="GT565" s="87"/>
      <c r="GU565" s="87"/>
      <c r="GV565" s="87"/>
      <c r="GW565" s="87"/>
      <c r="GX565" s="87"/>
      <c r="GY565" s="87"/>
      <c r="GZ565" s="87"/>
      <c r="HA565" s="87"/>
      <c r="HB565" s="87"/>
      <c r="HC565" s="87"/>
      <c r="HD565" s="87"/>
      <c r="HE565" s="87"/>
      <c r="HF565" s="87"/>
      <c r="HG565" s="87"/>
      <c r="HH565" s="87"/>
      <c r="HI565" s="87"/>
      <c r="HJ565" s="87"/>
      <c r="HK565" s="87"/>
      <c r="HL565" s="87"/>
      <c r="HM565" s="87"/>
      <c r="HN565" s="87"/>
      <c r="HO565" s="87"/>
      <c r="HP565" s="87"/>
      <c r="HQ565" s="87"/>
      <c r="HR565" s="87"/>
      <c r="HS565" s="87"/>
      <c r="HT565" s="87"/>
      <c r="HU565" s="87"/>
      <c r="HV565" s="87"/>
      <c r="HW565" s="87"/>
      <c r="HX565" s="87"/>
      <c r="HY565" s="87"/>
      <c r="HZ565" s="87"/>
      <c r="IA565" s="87"/>
      <c r="IB565" s="87"/>
      <c r="IC565" s="87"/>
      <c r="ID565" s="87"/>
      <c r="IE565" s="87"/>
      <c r="IF565" s="87"/>
      <c r="IG565" s="87"/>
      <c r="IH565" s="87"/>
      <c r="II565" s="87"/>
      <c r="IJ565" s="87"/>
      <c r="IK565" s="87"/>
      <c r="IL565" s="87"/>
      <c r="IM565" s="87"/>
      <c r="IN565" s="87"/>
      <c r="IO565" s="87"/>
      <c r="IP565" s="87"/>
      <c r="IQ565" s="87"/>
      <c r="IR565" s="87"/>
      <c r="IS565" s="87"/>
      <c r="IT565" s="87"/>
      <c r="IU565" s="87"/>
      <c r="IV565" s="87"/>
      <c r="IW565" s="87"/>
      <c r="IX565" s="87"/>
      <c r="IY565" s="87"/>
      <c r="IZ565" s="87"/>
      <c r="JA565" s="87"/>
      <c r="JB565" s="87"/>
      <c r="JC565" s="87"/>
      <c r="JD565" s="87"/>
      <c r="JE565" s="87"/>
      <c r="JF565" s="87"/>
      <c r="JG565" s="87"/>
      <c r="JH565" s="87"/>
      <c r="JI565" s="87"/>
      <c r="JJ565" s="87"/>
      <c r="JK565" s="87"/>
      <c r="JL565" s="87"/>
      <c r="JM565" s="87"/>
      <c r="JN565" s="87"/>
      <c r="JO565" s="87"/>
      <c r="JP565" s="87"/>
      <c r="JQ565" s="87"/>
      <c r="JR565" s="87"/>
      <c r="JS565" s="87"/>
      <c r="JT565" s="87"/>
      <c r="JU565" s="87"/>
      <c r="JV565" s="87"/>
      <c r="JW565" s="87"/>
      <c r="JX565" s="87"/>
      <c r="JY565" s="87"/>
      <c r="JZ565" s="87"/>
      <c r="KA565" s="87"/>
      <c r="KB565" s="87"/>
      <c r="KC565" s="87"/>
      <c r="KD565" s="87"/>
      <c r="KE565" s="87"/>
      <c r="KF565" s="87"/>
      <c r="KG565" s="87"/>
      <c r="KH565" s="87"/>
      <c r="KI565" s="87"/>
      <c r="KJ565" s="87"/>
      <c r="KK565" s="87"/>
      <c r="KL565" s="87"/>
      <c r="KM565" s="87"/>
      <c r="KN565" s="87"/>
      <c r="KO565" s="87"/>
      <c r="KP565" s="87"/>
      <c r="KQ565" s="87"/>
      <c r="KR565" s="87"/>
      <c r="KS565" s="87"/>
      <c r="KT565" s="87"/>
      <c r="KU565" s="87"/>
      <c r="KV565" s="87"/>
      <c r="KW565" s="87"/>
      <c r="KX565" s="87"/>
      <c r="KY565" s="87"/>
      <c r="KZ565" s="87"/>
      <c r="LA565" s="87"/>
      <c r="LB565" s="87"/>
      <c r="LC565" s="87"/>
      <c r="LD565" s="87"/>
      <c r="LE565" s="87"/>
      <c r="LF565" s="87"/>
      <c r="LG565" s="87"/>
      <c r="LH565" s="87"/>
      <c r="LI565" s="87"/>
      <c r="LJ565" s="87"/>
      <c r="LK565" s="87"/>
      <c r="LL565" s="87"/>
      <c r="LM565" s="87"/>
      <c r="LN565" s="87"/>
      <c r="LO565" s="87"/>
      <c r="LP565" s="87"/>
      <c r="LQ565" s="87"/>
      <c r="LR565" s="87"/>
      <c r="LS565" s="87"/>
      <c r="LT565" s="87"/>
      <c r="LU565" s="87"/>
      <c r="LV565" s="87"/>
      <c r="LW565" s="87"/>
      <c r="LX565" s="87"/>
      <c r="LY565" s="87"/>
      <c r="LZ565" s="87"/>
      <c r="MA565" s="87"/>
      <c r="MB565" s="87"/>
      <c r="MC565" s="87"/>
      <c r="MD565" s="87"/>
      <c r="ME565" s="87"/>
      <c r="MF565" s="87"/>
      <c r="MG565" s="87"/>
      <c r="MH565" s="87"/>
      <c r="MI565" s="87"/>
      <c r="MJ565" s="87"/>
      <c r="MK565" s="87"/>
      <c r="ML565" s="87"/>
      <c r="MM565" s="87"/>
      <c r="MN565" s="87"/>
      <c r="MO565" s="87"/>
      <c r="MP565" s="87"/>
      <c r="MQ565" s="87"/>
      <c r="MR565" s="87"/>
      <c r="MS565" s="87"/>
      <c r="MT565" s="87"/>
      <c r="MU565" s="87"/>
      <c r="MV565" s="87"/>
      <c r="MW565" s="87"/>
      <c r="MX565" s="87"/>
      <c r="MY565" s="87"/>
      <c r="MZ565" s="87"/>
      <c r="NA565" s="87"/>
      <c r="NB565" s="87"/>
      <c r="NC565" s="87"/>
      <c r="ND565" s="87"/>
      <c r="NE565" s="87"/>
      <c r="NF565" s="87"/>
      <c r="NG565" s="87"/>
      <c r="NH565" s="87"/>
      <c r="NI565" s="87"/>
      <c r="NJ565" s="87"/>
      <c r="NK565" s="87"/>
      <c r="NL565" s="87"/>
      <c r="NM565" s="87"/>
      <c r="NN565" s="87"/>
      <c r="NO565" s="87"/>
      <c r="NP565" s="87"/>
      <c r="NQ565" s="87"/>
      <c r="NR565" s="87"/>
      <c r="NS565" s="87"/>
      <c r="NT565" s="87"/>
      <c r="NU565" s="87"/>
    </row>
    <row r="566" spans="1:385" s="102" customFormat="1" ht="31" hidden="1">
      <c r="A566" s="373"/>
      <c r="B566" s="291"/>
      <c r="C566" s="308" t="s">
        <v>891</v>
      </c>
      <c r="D566" s="309" t="s">
        <v>934</v>
      </c>
      <c r="E566" s="301" t="s">
        <v>892</v>
      </c>
      <c r="F566" s="291"/>
      <c r="G566" s="291"/>
      <c r="H566" s="291"/>
      <c r="I566" s="291"/>
      <c r="J566" s="291"/>
      <c r="K566" s="309" t="s">
        <v>57</v>
      </c>
      <c r="L566" s="301" t="s">
        <v>41</v>
      </c>
      <c r="M566" s="291"/>
      <c r="N566" s="310"/>
      <c r="O566" s="310"/>
      <c r="P566" s="310"/>
      <c r="Q566" s="310"/>
      <c r="R566" s="310"/>
      <c r="S566" s="311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  <c r="AK566" s="87"/>
      <c r="AL566" s="87"/>
      <c r="AM566" s="87"/>
      <c r="AN566" s="87"/>
      <c r="AO566" s="87"/>
      <c r="AP566" s="87"/>
      <c r="AQ566" s="87"/>
      <c r="AR566" s="87"/>
      <c r="AS566" s="87"/>
      <c r="AT566" s="87"/>
      <c r="AU566" s="87"/>
      <c r="AV566" s="87"/>
      <c r="AW566" s="87"/>
      <c r="AX566" s="87"/>
      <c r="AY566" s="87"/>
      <c r="AZ566" s="87"/>
      <c r="BA566" s="87"/>
      <c r="BB566" s="87"/>
      <c r="BC566" s="87"/>
      <c r="BD566" s="87"/>
      <c r="BE566" s="87"/>
      <c r="BF566" s="87"/>
      <c r="BG566" s="87"/>
      <c r="BH566" s="87"/>
      <c r="BI566" s="87"/>
      <c r="BJ566" s="87"/>
      <c r="BK566" s="87"/>
      <c r="BL566" s="87"/>
      <c r="BM566" s="87"/>
      <c r="BN566" s="87"/>
      <c r="BO566" s="87"/>
      <c r="BP566" s="87"/>
      <c r="BQ566" s="87"/>
      <c r="BR566" s="87"/>
      <c r="BS566" s="87"/>
      <c r="BT566" s="87"/>
      <c r="BU566" s="87"/>
      <c r="BV566" s="87"/>
      <c r="BW566" s="87"/>
      <c r="BX566" s="87"/>
      <c r="BY566" s="87"/>
      <c r="BZ566" s="87"/>
      <c r="CA566" s="87"/>
      <c r="CB566" s="87"/>
      <c r="CC566" s="87"/>
      <c r="CD566" s="87"/>
      <c r="CE566" s="87"/>
      <c r="CF566" s="87"/>
      <c r="CG566" s="87"/>
      <c r="CH566" s="87"/>
      <c r="CI566" s="87"/>
      <c r="CJ566" s="87"/>
      <c r="CK566" s="87"/>
      <c r="CL566" s="87"/>
      <c r="CM566" s="87"/>
      <c r="CN566" s="87"/>
      <c r="CO566" s="87"/>
      <c r="CP566" s="87"/>
      <c r="CQ566" s="87"/>
      <c r="CR566" s="87"/>
      <c r="CS566" s="87"/>
      <c r="CT566" s="87"/>
      <c r="CU566" s="87"/>
      <c r="CV566" s="87"/>
      <c r="CW566" s="87"/>
      <c r="CX566" s="87"/>
      <c r="CY566" s="87"/>
      <c r="CZ566" s="87"/>
      <c r="DA566" s="87"/>
      <c r="DB566" s="87"/>
      <c r="DC566" s="87"/>
      <c r="DD566" s="87"/>
      <c r="DE566" s="87"/>
      <c r="DF566" s="87"/>
      <c r="DG566" s="87"/>
      <c r="DH566" s="87"/>
      <c r="DI566" s="87"/>
      <c r="DJ566" s="87"/>
      <c r="DK566" s="87"/>
      <c r="DL566" s="87"/>
      <c r="DM566" s="87"/>
      <c r="DN566" s="87"/>
      <c r="DO566" s="87"/>
      <c r="DP566" s="87"/>
      <c r="DQ566" s="87"/>
      <c r="DR566" s="87"/>
      <c r="DS566" s="87"/>
      <c r="DT566" s="87"/>
      <c r="DU566" s="87"/>
      <c r="DV566" s="87"/>
      <c r="DW566" s="87"/>
      <c r="DX566" s="87"/>
      <c r="DY566" s="87"/>
      <c r="DZ566" s="87"/>
      <c r="EA566" s="87"/>
      <c r="EB566" s="87"/>
      <c r="EC566" s="87"/>
      <c r="ED566" s="87"/>
      <c r="EE566" s="87"/>
      <c r="EF566" s="87"/>
      <c r="EG566" s="87"/>
      <c r="EH566" s="87"/>
      <c r="EI566" s="87"/>
      <c r="EJ566" s="87"/>
      <c r="EK566" s="87"/>
      <c r="EL566" s="87"/>
      <c r="EM566" s="87"/>
      <c r="EN566" s="87"/>
      <c r="EO566" s="87"/>
      <c r="EP566" s="87"/>
      <c r="EQ566" s="87"/>
      <c r="ER566" s="87"/>
      <c r="ES566" s="87"/>
      <c r="ET566" s="87"/>
      <c r="EU566" s="87"/>
      <c r="EV566" s="87"/>
      <c r="EW566" s="87"/>
      <c r="EX566" s="87"/>
      <c r="EY566" s="87"/>
      <c r="EZ566" s="87"/>
      <c r="FA566" s="87"/>
      <c r="FB566" s="87"/>
      <c r="FC566" s="87"/>
      <c r="FD566" s="87"/>
      <c r="FE566" s="87"/>
      <c r="FF566" s="87"/>
      <c r="FG566" s="87"/>
      <c r="FH566" s="87"/>
      <c r="FI566" s="87"/>
      <c r="FJ566" s="87"/>
      <c r="FK566" s="87"/>
      <c r="FL566" s="87"/>
      <c r="FM566" s="87"/>
      <c r="FN566" s="87"/>
      <c r="FO566" s="87"/>
      <c r="FP566" s="87"/>
      <c r="FQ566" s="87"/>
      <c r="FR566" s="87"/>
      <c r="FS566" s="87"/>
      <c r="FT566" s="87"/>
      <c r="FU566" s="87"/>
      <c r="FV566" s="87"/>
      <c r="FW566" s="87"/>
      <c r="FX566" s="87"/>
      <c r="FY566" s="87"/>
      <c r="FZ566" s="87"/>
      <c r="GA566" s="87"/>
      <c r="GB566" s="87"/>
      <c r="GC566" s="87"/>
      <c r="GD566" s="87"/>
      <c r="GE566" s="87"/>
      <c r="GF566" s="87"/>
      <c r="GG566" s="87"/>
      <c r="GH566" s="87"/>
      <c r="GI566" s="87"/>
      <c r="GJ566" s="87"/>
      <c r="GK566" s="87"/>
      <c r="GL566" s="87"/>
      <c r="GM566" s="87"/>
      <c r="GN566" s="87"/>
      <c r="GO566" s="87"/>
      <c r="GP566" s="87"/>
      <c r="GQ566" s="87"/>
      <c r="GR566" s="87"/>
      <c r="GS566" s="87"/>
      <c r="GT566" s="87"/>
      <c r="GU566" s="87"/>
      <c r="GV566" s="87"/>
      <c r="GW566" s="87"/>
      <c r="GX566" s="87"/>
      <c r="GY566" s="87"/>
      <c r="GZ566" s="87"/>
      <c r="HA566" s="87"/>
      <c r="HB566" s="87"/>
      <c r="HC566" s="87"/>
      <c r="HD566" s="87"/>
      <c r="HE566" s="87"/>
      <c r="HF566" s="87"/>
      <c r="HG566" s="87"/>
      <c r="HH566" s="87"/>
      <c r="HI566" s="87"/>
      <c r="HJ566" s="87"/>
      <c r="HK566" s="87"/>
      <c r="HL566" s="87"/>
      <c r="HM566" s="87"/>
      <c r="HN566" s="87"/>
      <c r="HO566" s="87"/>
      <c r="HP566" s="87"/>
      <c r="HQ566" s="87"/>
      <c r="HR566" s="87"/>
      <c r="HS566" s="87"/>
      <c r="HT566" s="87"/>
      <c r="HU566" s="87"/>
      <c r="HV566" s="87"/>
      <c r="HW566" s="87"/>
      <c r="HX566" s="87"/>
      <c r="HY566" s="87"/>
      <c r="HZ566" s="87"/>
      <c r="IA566" s="87"/>
      <c r="IB566" s="87"/>
      <c r="IC566" s="87"/>
      <c r="ID566" s="87"/>
      <c r="IE566" s="87"/>
      <c r="IF566" s="87"/>
      <c r="IG566" s="87"/>
      <c r="IH566" s="87"/>
      <c r="II566" s="87"/>
      <c r="IJ566" s="87"/>
      <c r="IK566" s="87"/>
      <c r="IL566" s="87"/>
      <c r="IM566" s="87"/>
      <c r="IN566" s="87"/>
      <c r="IO566" s="87"/>
      <c r="IP566" s="87"/>
      <c r="IQ566" s="87"/>
      <c r="IR566" s="87"/>
      <c r="IS566" s="87"/>
      <c r="IT566" s="87"/>
      <c r="IU566" s="87"/>
      <c r="IV566" s="87"/>
      <c r="IW566" s="87"/>
      <c r="IX566" s="87"/>
      <c r="IY566" s="87"/>
      <c r="IZ566" s="87"/>
      <c r="JA566" s="87"/>
      <c r="JB566" s="87"/>
      <c r="JC566" s="87"/>
      <c r="JD566" s="87"/>
      <c r="JE566" s="87"/>
      <c r="JF566" s="87"/>
      <c r="JG566" s="87"/>
      <c r="JH566" s="87"/>
      <c r="JI566" s="87"/>
      <c r="JJ566" s="87"/>
      <c r="JK566" s="87"/>
      <c r="JL566" s="87"/>
      <c r="JM566" s="87"/>
      <c r="JN566" s="87"/>
      <c r="JO566" s="87"/>
      <c r="JP566" s="87"/>
      <c r="JQ566" s="87"/>
      <c r="JR566" s="87"/>
      <c r="JS566" s="87"/>
      <c r="JT566" s="87"/>
      <c r="JU566" s="87"/>
      <c r="JV566" s="87"/>
      <c r="JW566" s="87"/>
      <c r="JX566" s="87"/>
      <c r="JY566" s="87"/>
      <c r="JZ566" s="87"/>
      <c r="KA566" s="87"/>
      <c r="KB566" s="87"/>
      <c r="KC566" s="87"/>
      <c r="KD566" s="87"/>
      <c r="KE566" s="87"/>
      <c r="KF566" s="87"/>
      <c r="KG566" s="87"/>
      <c r="KH566" s="87"/>
      <c r="KI566" s="87"/>
      <c r="KJ566" s="87"/>
      <c r="KK566" s="87"/>
      <c r="KL566" s="87"/>
      <c r="KM566" s="87"/>
      <c r="KN566" s="87"/>
      <c r="KO566" s="87"/>
      <c r="KP566" s="87"/>
      <c r="KQ566" s="87"/>
      <c r="KR566" s="87"/>
      <c r="KS566" s="87"/>
      <c r="KT566" s="87"/>
      <c r="KU566" s="87"/>
      <c r="KV566" s="87"/>
      <c r="KW566" s="87"/>
      <c r="KX566" s="87"/>
      <c r="KY566" s="87"/>
      <c r="KZ566" s="87"/>
      <c r="LA566" s="87"/>
      <c r="LB566" s="87"/>
      <c r="LC566" s="87"/>
      <c r="LD566" s="87"/>
      <c r="LE566" s="87"/>
      <c r="LF566" s="87"/>
      <c r="LG566" s="87"/>
      <c r="LH566" s="87"/>
      <c r="LI566" s="87"/>
      <c r="LJ566" s="87"/>
      <c r="LK566" s="87"/>
      <c r="LL566" s="87"/>
      <c r="LM566" s="87"/>
      <c r="LN566" s="87"/>
      <c r="LO566" s="87"/>
      <c r="LP566" s="87"/>
      <c r="LQ566" s="87"/>
      <c r="LR566" s="87"/>
      <c r="LS566" s="87"/>
      <c r="LT566" s="87"/>
      <c r="LU566" s="87"/>
      <c r="LV566" s="87"/>
      <c r="LW566" s="87"/>
      <c r="LX566" s="87"/>
      <c r="LY566" s="87"/>
      <c r="LZ566" s="87"/>
      <c r="MA566" s="87"/>
      <c r="MB566" s="87"/>
      <c r="MC566" s="87"/>
      <c r="MD566" s="87"/>
      <c r="ME566" s="87"/>
      <c r="MF566" s="87"/>
      <c r="MG566" s="87"/>
      <c r="MH566" s="87"/>
      <c r="MI566" s="87"/>
      <c r="MJ566" s="87"/>
      <c r="MK566" s="87"/>
      <c r="ML566" s="87"/>
      <c r="MM566" s="87"/>
      <c r="MN566" s="87"/>
      <c r="MO566" s="87"/>
      <c r="MP566" s="87"/>
      <c r="MQ566" s="87"/>
      <c r="MR566" s="87"/>
      <c r="MS566" s="87"/>
      <c r="MT566" s="87"/>
      <c r="MU566" s="87"/>
      <c r="MV566" s="87"/>
      <c r="MW566" s="87"/>
      <c r="MX566" s="87"/>
      <c r="MY566" s="87"/>
      <c r="MZ566" s="87"/>
      <c r="NA566" s="87"/>
      <c r="NB566" s="87"/>
      <c r="NC566" s="87"/>
      <c r="ND566" s="87"/>
      <c r="NE566" s="87"/>
      <c r="NF566" s="87"/>
      <c r="NG566" s="87"/>
      <c r="NH566" s="87"/>
      <c r="NI566" s="87"/>
      <c r="NJ566" s="87"/>
      <c r="NK566" s="87"/>
      <c r="NL566" s="87"/>
      <c r="NM566" s="87"/>
      <c r="NN566" s="87"/>
      <c r="NO566" s="87"/>
      <c r="NP566" s="87"/>
      <c r="NQ566" s="87"/>
      <c r="NR566" s="87"/>
      <c r="NS566" s="87"/>
      <c r="NT566" s="87"/>
      <c r="NU566" s="87"/>
    </row>
    <row r="567" spans="1:385" s="102" customFormat="1" ht="15.5" hidden="1">
      <c r="A567" s="373"/>
      <c r="B567" s="291"/>
      <c r="C567" s="308" t="s">
        <v>826</v>
      </c>
      <c r="D567" s="309" t="s">
        <v>934</v>
      </c>
      <c r="E567" s="301" t="s">
        <v>827</v>
      </c>
      <c r="F567" s="291"/>
      <c r="G567" s="291"/>
      <c r="H567" s="291"/>
      <c r="I567" s="291"/>
      <c r="J567" s="291"/>
      <c r="K567" s="309" t="s">
        <v>57</v>
      </c>
      <c r="L567" s="301" t="s">
        <v>163</v>
      </c>
      <c r="M567" s="291"/>
      <c r="N567" s="310"/>
      <c r="O567" s="310"/>
      <c r="P567" s="310"/>
      <c r="Q567" s="310"/>
      <c r="R567" s="310"/>
      <c r="S567" s="311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  <c r="AK567" s="87"/>
      <c r="AL567" s="87"/>
      <c r="AM567" s="87"/>
      <c r="AN567" s="87"/>
      <c r="AO567" s="87"/>
      <c r="AP567" s="87"/>
      <c r="AQ567" s="87"/>
      <c r="AR567" s="87"/>
      <c r="AS567" s="87"/>
      <c r="AT567" s="87"/>
      <c r="AU567" s="87"/>
      <c r="AV567" s="87"/>
      <c r="AW567" s="87"/>
      <c r="AX567" s="87"/>
      <c r="AY567" s="87"/>
      <c r="AZ567" s="87"/>
      <c r="BA567" s="87"/>
      <c r="BB567" s="87"/>
      <c r="BC567" s="87"/>
      <c r="BD567" s="87"/>
      <c r="BE567" s="87"/>
      <c r="BF567" s="87"/>
      <c r="BG567" s="87"/>
      <c r="BH567" s="87"/>
      <c r="BI567" s="87"/>
      <c r="BJ567" s="87"/>
      <c r="BK567" s="87"/>
      <c r="BL567" s="87"/>
      <c r="BM567" s="87"/>
      <c r="BN567" s="87"/>
      <c r="BO567" s="87"/>
      <c r="BP567" s="87"/>
      <c r="BQ567" s="87"/>
      <c r="BR567" s="87"/>
      <c r="BS567" s="87"/>
      <c r="BT567" s="87"/>
      <c r="BU567" s="87"/>
      <c r="BV567" s="87"/>
      <c r="BW567" s="87"/>
      <c r="BX567" s="87"/>
      <c r="BY567" s="87"/>
      <c r="BZ567" s="87"/>
      <c r="CA567" s="87"/>
      <c r="CB567" s="87"/>
      <c r="CC567" s="87"/>
      <c r="CD567" s="87"/>
      <c r="CE567" s="87"/>
      <c r="CF567" s="87"/>
      <c r="CG567" s="87"/>
      <c r="CH567" s="87"/>
      <c r="CI567" s="87"/>
      <c r="CJ567" s="87"/>
      <c r="CK567" s="87"/>
      <c r="CL567" s="87"/>
      <c r="CM567" s="87"/>
      <c r="CN567" s="87"/>
      <c r="CO567" s="87"/>
      <c r="CP567" s="87"/>
      <c r="CQ567" s="87"/>
      <c r="CR567" s="87"/>
      <c r="CS567" s="87"/>
      <c r="CT567" s="87"/>
      <c r="CU567" s="87"/>
      <c r="CV567" s="87"/>
      <c r="CW567" s="87"/>
      <c r="CX567" s="87"/>
      <c r="CY567" s="87"/>
      <c r="CZ567" s="87"/>
      <c r="DA567" s="87"/>
      <c r="DB567" s="87"/>
      <c r="DC567" s="87"/>
      <c r="DD567" s="87"/>
      <c r="DE567" s="87"/>
      <c r="DF567" s="87"/>
      <c r="DG567" s="87"/>
      <c r="DH567" s="87"/>
      <c r="DI567" s="87"/>
      <c r="DJ567" s="87"/>
      <c r="DK567" s="87"/>
      <c r="DL567" s="87"/>
      <c r="DM567" s="87"/>
      <c r="DN567" s="87"/>
      <c r="DO567" s="87"/>
      <c r="DP567" s="87"/>
      <c r="DQ567" s="87"/>
      <c r="DR567" s="87"/>
      <c r="DS567" s="87"/>
      <c r="DT567" s="87"/>
      <c r="DU567" s="87"/>
      <c r="DV567" s="87"/>
      <c r="DW567" s="87"/>
      <c r="DX567" s="87"/>
      <c r="DY567" s="87"/>
      <c r="DZ567" s="87"/>
      <c r="EA567" s="87"/>
      <c r="EB567" s="87"/>
      <c r="EC567" s="87"/>
      <c r="ED567" s="87"/>
      <c r="EE567" s="87"/>
      <c r="EF567" s="87"/>
      <c r="EG567" s="87"/>
      <c r="EH567" s="87"/>
      <c r="EI567" s="87"/>
      <c r="EJ567" s="87"/>
      <c r="EK567" s="87"/>
      <c r="EL567" s="87"/>
      <c r="EM567" s="87"/>
      <c r="EN567" s="87"/>
      <c r="EO567" s="87"/>
      <c r="EP567" s="87"/>
      <c r="EQ567" s="87"/>
      <c r="ER567" s="87"/>
      <c r="ES567" s="87"/>
      <c r="ET567" s="87"/>
      <c r="EU567" s="87"/>
      <c r="EV567" s="87"/>
      <c r="EW567" s="87"/>
      <c r="EX567" s="87"/>
      <c r="EY567" s="87"/>
      <c r="EZ567" s="87"/>
      <c r="FA567" s="87"/>
      <c r="FB567" s="87"/>
      <c r="FC567" s="87"/>
      <c r="FD567" s="87"/>
      <c r="FE567" s="87"/>
      <c r="FF567" s="87"/>
      <c r="FG567" s="87"/>
      <c r="FH567" s="87"/>
      <c r="FI567" s="87"/>
      <c r="FJ567" s="87"/>
      <c r="FK567" s="87"/>
      <c r="FL567" s="87"/>
      <c r="FM567" s="87"/>
      <c r="FN567" s="87"/>
      <c r="FO567" s="87"/>
      <c r="FP567" s="87"/>
      <c r="FQ567" s="87"/>
      <c r="FR567" s="87"/>
      <c r="FS567" s="87"/>
      <c r="FT567" s="87"/>
      <c r="FU567" s="87"/>
      <c r="FV567" s="87"/>
      <c r="FW567" s="87"/>
      <c r="FX567" s="87"/>
      <c r="FY567" s="87"/>
      <c r="FZ567" s="87"/>
      <c r="GA567" s="87"/>
      <c r="GB567" s="87"/>
      <c r="GC567" s="87"/>
      <c r="GD567" s="87"/>
      <c r="GE567" s="87"/>
      <c r="GF567" s="87"/>
      <c r="GG567" s="87"/>
      <c r="GH567" s="87"/>
      <c r="GI567" s="87"/>
      <c r="GJ567" s="87"/>
      <c r="GK567" s="87"/>
      <c r="GL567" s="87"/>
      <c r="GM567" s="87"/>
      <c r="GN567" s="87"/>
      <c r="GO567" s="87"/>
      <c r="GP567" s="87"/>
      <c r="GQ567" s="87"/>
      <c r="GR567" s="87"/>
      <c r="GS567" s="87"/>
      <c r="GT567" s="87"/>
      <c r="GU567" s="87"/>
      <c r="GV567" s="87"/>
      <c r="GW567" s="87"/>
      <c r="GX567" s="87"/>
      <c r="GY567" s="87"/>
      <c r="GZ567" s="87"/>
      <c r="HA567" s="87"/>
      <c r="HB567" s="87"/>
      <c r="HC567" s="87"/>
      <c r="HD567" s="87"/>
      <c r="HE567" s="87"/>
      <c r="HF567" s="87"/>
      <c r="HG567" s="87"/>
      <c r="HH567" s="87"/>
      <c r="HI567" s="87"/>
      <c r="HJ567" s="87"/>
      <c r="HK567" s="87"/>
      <c r="HL567" s="87"/>
      <c r="HM567" s="87"/>
      <c r="HN567" s="87"/>
      <c r="HO567" s="87"/>
      <c r="HP567" s="87"/>
      <c r="HQ567" s="87"/>
      <c r="HR567" s="87"/>
      <c r="HS567" s="87"/>
      <c r="HT567" s="87"/>
      <c r="HU567" s="87"/>
      <c r="HV567" s="87"/>
      <c r="HW567" s="87"/>
      <c r="HX567" s="87"/>
      <c r="HY567" s="87"/>
      <c r="HZ567" s="87"/>
      <c r="IA567" s="87"/>
      <c r="IB567" s="87"/>
      <c r="IC567" s="87"/>
      <c r="ID567" s="87"/>
      <c r="IE567" s="87"/>
      <c r="IF567" s="87"/>
      <c r="IG567" s="87"/>
      <c r="IH567" s="87"/>
      <c r="II567" s="87"/>
      <c r="IJ567" s="87"/>
      <c r="IK567" s="87"/>
      <c r="IL567" s="87"/>
      <c r="IM567" s="87"/>
      <c r="IN567" s="87"/>
      <c r="IO567" s="87"/>
      <c r="IP567" s="87"/>
      <c r="IQ567" s="87"/>
      <c r="IR567" s="87"/>
      <c r="IS567" s="87"/>
      <c r="IT567" s="87"/>
      <c r="IU567" s="87"/>
      <c r="IV567" s="87"/>
      <c r="IW567" s="87"/>
      <c r="IX567" s="87"/>
      <c r="IY567" s="87"/>
      <c r="IZ567" s="87"/>
      <c r="JA567" s="87"/>
      <c r="JB567" s="87"/>
      <c r="JC567" s="87"/>
      <c r="JD567" s="87"/>
      <c r="JE567" s="87"/>
      <c r="JF567" s="87"/>
      <c r="JG567" s="87"/>
      <c r="JH567" s="87"/>
      <c r="JI567" s="87"/>
      <c r="JJ567" s="87"/>
      <c r="JK567" s="87"/>
      <c r="JL567" s="87"/>
      <c r="JM567" s="87"/>
      <c r="JN567" s="87"/>
      <c r="JO567" s="87"/>
      <c r="JP567" s="87"/>
      <c r="JQ567" s="87"/>
      <c r="JR567" s="87"/>
      <c r="JS567" s="87"/>
      <c r="JT567" s="87"/>
      <c r="JU567" s="87"/>
      <c r="JV567" s="87"/>
      <c r="JW567" s="87"/>
      <c r="JX567" s="87"/>
      <c r="JY567" s="87"/>
      <c r="JZ567" s="87"/>
      <c r="KA567" s="87"/>
      <c r="KB567" s="87"/>
      <c r="KC567" s="87"/>
      <c r="KD567" s="87"/>
      <c r="KE567" s="87"/>
      <c r="KF567" s="87"/>
      <c r="KG567" s="87"/>
      <c r="KH567" s="87"/>
      <c r="KI567" s="87"/>
      <c r="KJ567" s="87"/>
      <c r="KK567" s="87"/>
      <c r="KL567" s="87"/>
      <c r="KM567" s="87"/>
      <c r="KN567" s="87"/>
      <c r="KO567" s="87"/>
      <c r="KP567" s="87"/>
      <c r="KQ567" s="87"/>
      <c r="KR567" s="87"/>
      <c r="KS567" s="87"/>
      <c r="KT567" s="87"/>
      <c r="KU567" s="87"/>
      <c r="KV567" s="87"/>
      <c r="KW567" s="87"/>
      <c r="KX567" s="87"/>
      <c r="KY567" s="87"/>
      <c r="KZ567" s="87"/>
      <c r="LA567" s="87"/>
      <c r="LB567" s="87"/>
      <c r="LC567" s="87"/>
      <c r="LD567" s="87"/>
      <c r="LE567" s="87"/>
      <c r="LF567" s="87"/>
      <c r="LG567" s="87"/>
      <c r="LH567" s="87"/>
      <c r="LI567" s="87"/>
      <c r="LJ567" s="87"/>
      <c r="LK567" s="87"/>
      <c r="LL567" s="87"/>
      <c r="LM567" s="87"/>
      <c r="LN567" s="87"/>
      <c r="LO567" s="87"/>
      <c r="LP567" s="87"/>
      <c r="LQ567" s="87"/>
      <c r="LR567" s="87"/>
      <c r="LS567" s="87"/>
      <c r="LT567" s="87"/>
      <c r="LU567" s="87"/>
      <c r="LV567" s="87"/>
      <c r="LW567" s="87"/>
      <c r="LX567" s="87"/>
      <c r="LY567" s="87"/>
      <c r="LZ567" s="87"/>
      <c r="MA567" s="87"/>
      <c r="MB567" s="87"/>
      <c r="MC567" s="87"/>
      <c r="MD567" s="87"/>
      <c r="ME567" s="87"/>
      <c r="MF567" s="87"/>
      <c r="MG567" s="87"/>
      <c r="MH567" s="87"/>
      <c r="MI567" s="87"/>
      <c r="MJ567" s="87"/>
      <c r="MK567" s="87"/>
      <c r="ML567" s="87"/>
      <c r="MM567" s="87"/>
      <c r="MN567" s="87"/>
      <c r="MO567" s="87"/>
      <c r="MP567" s="87"/>
      <c r="MQ567" s="87"/>
      <c r="MR567" s="87"/>
      <c r="MS567" s="87"/>
      <c r="MT567" s="87"/>
      <c r="MU567" s="87"/>
      <c r="MV567" s="87"/>
      <c r="MW567" s="87"/>
      <c r="MX567" s="87"/>
      <c r="MY567" s="87"/>
      <c r="MZ567" s="87"/>
      <c r="NA567" s="87"/>
      <c r="NB567" s="87"/>
      <c r="NC567" s="87"/>
      <c r="ND567" s="87"/>
      <c r="NE567" s="87"/>
      <c r="NF567" s="87"/>
      <c r="NG567" s="87"/>
      <c r="NH567" s="87"/>
      <c r="NI567" s="87"/>
      <c r="NJ567" s="87"/>
      <c r="NK567" s="87"/>
      <c r="NL567" s="87"/>
      <c r="NM567" s="87"/>
      <c r="NN567" s="87"/>
      <c r="NO567" s="87"/>
      <c r="NP567" s="87"/>
      <c r="NQ567" s="87"/>
      <c r="NR567" s="87"/>
      <c r="NS567" s="87"/>
      <c r="NT567" s="87"/>
      <c r="NU567" s="87"/>
    </row>
    <row r="568" spans="1:385" s="102" customFormat="1" ht="15.5" hidden="1">
      <c r="A568" s="373"/>
      <c r="B568" s="291"/>
      <c r="C568" s="308" t="s">
        <v>823</v>
      </c>
      <c r="D568" s="309" t="s">
        <v>934</v>
      </c>
      <c r="E568" s="301" t="s">
        <v>824</v>
      </c>
      <c r="F568" s="291"/>
      <c r="G568" s="291"/>
      <c r="H568" s="291"/>
      <c r="I568" s="291"/>
      <c r="J568" s="291"/>
      <c r="K568" s="309" t="s">
        <v>57</v>
      </c>
      <c r="L568" s="301" t="s">
        <v>167</v>
      </c>
      <c r="M568" s="291"/>
      <c r="N568" s="310"/>
      <c r="O568" s="310"/>
      <c r="P568" s="310"/>
      <c r="Q568" s="310"/>
      <c r="R568" s="310"/>
      <c r="S568" s="311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  <c r="AK568" s="87"/>
      <c r="AL568" s="87"/>
      <c r="AM568" s="87"/>
      <c r="AN568" s="87"/>
      <c r="AO568" s="87"/>
      <c r="AP568" s="87"/>
      <c r="AQ568" s="87"/>
      <c r="AR568" s="87"/>
      <c r="AS568" s="87"/>
      <c r="AT568" s="87"/>
      <c r="AU568" s="87"/>
      <c r="AV568" s="87"/>
      <c r="AW568" s="87"/>
      <c r="AX568" s="87"/>
      <c r="AY568" s="87"/>
      <c r="AZ568" s="87"/>
      <c r="BA568" s="87"/>
      <c r="BB568" s="87"/>
      <c r="BC568" s="87"/>
      <c r="BD568" s="87"/>
      <c r="BE568" s="87"/>
      <c r="BF568" s="87"/>
      <c r="BG568" s="87"/>
      <c r="BH568" s="87"/>
      <c r="BI568" s="87"/>
      <c r="BJ568" s="87"/>
      <c r="BK568" s="87"/>
      <c r="BL568" s="87"/>
      <c r="BM568" s="87"/>
      <c r="BN568" s="87"/>
      <c r="BO568" s="87"/>
      <c r="BP568" s="87"/>
      <c r="BQ568" s="87"/>
      <c r="BR568" s="87"/>
      <c r="BS568" s="87"/>
      <c r="BT568" s="87"/>
      <c r="BU568" s="87"/>
      <c r="BV568" s="87"/>
      <c r="BW568" s="87"/>
      <c r="BX568" s="87"/>
      <c r="BY568" s="87"/>
      <c r="BZ568" s="87"/>
      <c r="CA568" s="87"/>
      <c r="CB568" s="87"/>
      <c r="CC568" s="87"/>
      <c r="CD568" s="87"/>
      <c r="CE568" s="87"/>
      <c r="CF568" s="87"/>
      <c r="CG568" s="87"/>
      <c r="CH568" s="87"/>
      <c r="CI568" s="87"/>
      <c r="CJ568" s="87"/>
      <c r="CK568" s="87"/>
      <c r="CL568" s="87"/>
      <c r="CM568" s="87"/>
      <c r="CN568" s="87"/>
      <c r="CO568" s="87"/>
      <c r="CP568" s="87"/>
      <c r="CQ568" s="87"/>
      <c r="CR568" s="87"/>
      <c r="CS568" s="87"/>
      <c r="CT568" s="87"/>
      <c r="CU568" s="87"/>
      <c r="CV568" s="87"/>
      <c r="CW568" s="87"/>
      <c r="CX568" s="87"/>
      <c r="CY568" s="87"/>
      <c r="CZ568" s="87"/>
      <c r="DA568" s="87"/>
      <c r="DB568" s="87"/>
      <c r="DC568" s="87"/>
      <c r="DD568" s="87"/>
      <c r="DE568" s="87"/>
      <c r="DF568" s="87"/>
      <c r="DG568" s="87"/>
      <c r="DH568" s="87"/>
      <c r="DI568" s="87"/>
      <c r="DJ568" s="87"/>
      <c r="DK568" s="87"/>
      <c r="DL568" s="87"/>
      <c r="DM568" s="87"/>
      <c r="DN568" s="87"/>
      <c r="DO568" s="87"/>
      <c r="DP568" s="87"/>
      <c r="DQ568" s="87"/>
      <c r="DR568" s="87"/>
      <c r="DS568" s="87"/>
      <c r="DT568" s="87"/>
      <c r="DU568" s="87"/>
      <c r="DV568" s="87"/>
      <c r="DW568" s="87"/>
      <c r="DX568" s="87"/>
      <c r="DY568" s="87"/>
      <c r="DZ568" s="87"/>
      <c r="EA568" s="87"/>
      <c r="EB568" s="87"/>
      <c r="EC568" s="87"/>
      <c r="ED568" s="87"/>
      <c r="EE568" s="87"/>
      <c r="EF568" s="87"/>
      <c r="EG568" s="87"/>
      <c r="EH568" s="87"/>
      <c r="EI568" s="87"/>
      <c r="EJ568" s="87"/>
      <c r="EK568" s="87"/>
      <c r="EL568" s="87"/>
      <c r="EM568" s="87"/>
      <c r="EN568" s="87"/>
      <c r="EO568" s="87"/>
      <c r="EP568" s="87"/>
      <c r="EQ568" s="87"/>
      <c r="ER568" s="87"/>
      <c r="ES568" s="87"/>
      <c r="ET568" s="87"/>
      <c r="EU568" s="87"/>
      <c r="EV568" s="87"/>
      <c r="EW568" s="87"/>
      <c r="EX568" s="87"/>
      <c r="EY568" s="87"/>
      <c r="EZ568" s="87"/>
      <c r="FA568" s="87"/>
      <c r="FB568" s="87"/>
      <c r="FC568" s="87"/>
      <c r="FD568" s="87"/>
      <c r="FE568" s="87"/>
      <c r="FF568" s="87"/>
      <c r="FG568" s="87"/>
      <c r="FH568" s="87"/>
      <c r="FI568" s="87"/>
      <c r="FJ568" s="87"/>
      <c r="FK568" s="87"/>
      <c r="FL568" s="87"/>
      <c r="FM568" s="87"/>
      <c r="FN568" s="87"/>
      <c r="FO568" s="87"/>
      <c r="FP568" s="87"/>
      <c r="FQ568" s="87"/>
      <c r="FR568" s="87"/>
      <c r="FS568" s="87"/>
      <c r="FT568" s="87"/>
      <c r="FU568" s="87"/>
      <c r="FV568" s="87"/>
      <c r="FW568" s="87"/>
      <c r="FX568" s="87"/>
      <c r="FY568" s="87"/>
      <c r="FZ568" s="87"/>
      <c r="GA568" s="87"/>
      <c r="GB568" s="87"/>
      <c r="GC568" s="87"/>
      <c r="GD568" s="87"/>
      <c r="GE568" s="87"/>
      <c r="GF568" s="87"/>
      <c r="GG568" s="87"/>
      <c r="GH568" s="87"/>
      <c r="GI568" s="87"/>
      <c r="GJ568" s="87"/>
      <c r="GK568" s="87"/>
      <c r="GL568" s="87"/>
      <c r="GM568" s="87"/>
      <c r="GN568" s="87"/>
      <c r="GO568" s="87"/>
      <c r="GP568" s="87"/>
      <c r="GQ568" s="87"/>
      <c r="GR568" s="87"/>
      <c r="GS568" s="87"/>
      <c r="GT568" s="87"/>
      <c r="GU568" s="87"/>
      <c r="GV568" s="87"/>
      <c r="GW568" s="87"/>
      <c r="GX568" s="87"/>
      <c r="GY568" s="87"/>
      <c r="GZ568" s="87"/>
      <c r="HA568" s="87"/>
      <c r="HB568" s="87"/>
      <c r="HC568" s="87"/>
      <c r="HD568" s="87"/>
      <c r="HE568" s="87"/>
      <c r="HF568" s="87"/>
      <c r="HG568" s="87"/>
      <c r="HH568" s="87"/>
      <c r="HI568" s="87"/>
      <c r="HJ568" s="87"/>
      <c r="HK568" s="87"/>
      <c r="HL568" s="87"/>
      <c r="HM568" s="87"/>
      <c r="HN568" s="87"/>
      <c r="HO568" s="87"/>
      <c r="HP568" s="87"/>
      <c r="HQ568" s="87"/>
      <c r="HR568" s="87"/>
      <c r="HS568" s="87"/>
      <c r="HT568" s="87"/>
      <c r="HU568" s="87"/>
      <c r="HV568" s="87"/>
      <c r="HW568" s="87"/>
      <c r="HX568" s="87"/>
      <c r="HY568" s="87"/>
      <c r="HZ568" s="87"/>
      <c r="IA568" s="87"/>
      <c r="IB568" s="87"/>
      <c r="IC568" s="87"/>
      <c r="ID568" s="87"/>
      <c r="IE568" s="87"/>
      <c r="IF568" s="87"/>
      <c r="IG568" s="87"/>
      <c r="IH568" s="87"/>
      <c r="II568" s="87"/>
      <c r="IJ568" s="87"/>
      <c r="IK568" s="87"/>
      <c r="IL568" s="87"/>
      <c r="IM568" s="87"/>
      <c r="IN568" s="87"/>
      <c r="IO568" s="87"/>
      <c r="IP568" s="87"/>
      <c r="IQ568" s="87"/>
      <c r="IR568" s="87"/>
      <c r="IS568" s="87"/>
      <c r="IT568" s="87"/>
      <c r="IU568" s="87"/>
      <c r="IV568" s="87"/>
      <c r="IW568" s="87"/>
      <c r="IX568" s="87"/>
      <c r="IY568" s="87"/>
      <c r="IZ568" s="87"/>
      <c r="JA568" s="87"/>
      <c r="JB568" s="87"/>
      <c r="JC568" s="87"/>
      <c r="JD568" s="87"/>
      <c r="JE568" s="87"/>
      <c r="JF568" s="87"/>
      <c r="JG568" s="87"/>
      <c r="JH568" s="87"/>
      <c r="JI568" s="87"/>
      <c r="JJ568" s="87"/>
      <c r="JK568" s="87"/>
      <c r="JL568" s="87"/>
      <c r="JM568" s="87"/>
      <c r="JN568" s="87"/>
      <c r="JO568" s="87"/>
      <c r="JP568" s="87"/>
      <c r="JQ568" s="87"/>
      <c r="JR568" s="87"/>
      <c r="JS568" s="87"/>
      <c r="JT568" s="87"/>
      <c r="JU568" s="87"/>
      <c r="JV568" s="87"/>
      <c r="JW568" s="87"/>
      <c r="JX568" s="87"/>
      <c r="JY568" s="87"/>
      <c r="JZ568" s="87"/>
      <c r="KA568" s="87"/>
      <c r="KB568" s="87"/>
      <c r="KC568" s="87"/>
      <c r="KD568" s="87"/>
      <c r="KE568" s="87"/>
      <c r="KF568" s="87"/>
      <c r="KG568" s="87"/>
      <c r="KH568" s="87"/>
      <c r="KI568" s="87"/>
      <c r="KJ568" s="87"/>
      <c r="KK568" s="87"/>
      <c r="KL568" s="87"/>
      <c r="KM568" s="87"/>
      <c r="KN568" s="87"/>
      <c r="KO568" s="87"/>
      <c r="KP568" s="87"/>
      <c r="KQ568" s="87"/>
      <c r="KR568" s="87"/>
      <c r="KS568" s="87"/>
      <c r="KT568" s="87"/>
      <c r="KU568" s="87"/>
      <c r="KV568" s="87"/>
      <c r="KW568" s="87"/>
      <c r="KX568" s="87"/>
      <c r="KY568" s="87"/>
      <c r="KZ568" s="87"/>
      <c r="LA568" s="87"/>
      <c r="LB568" s="87"/>
      <c r="LC568" s="87"/>
      <c r="LD568" s="87"/>
      <c r="LE568" s="87"/>
      <c r="LF568" s="87"/>
      <c r="LG568" s="87"/>
      <c r="LH568" s="87"/>
      <c r="LI568" s="87"/>
      <c r="LJ568" s="87"/>
      <c r="LK568" s="87"/>
      <c r="LL568" s="87"/>
      <c r="LM568" s="87"/>
      <c r="LN568" s="87"/>
      <c r="LO568" s="87"/>
      <c r="LP568" s="87"/>
      <c r="LQ568" s="87"/>
      <c r="LR568" s="87"/>
      <c r="LS568" s="87"/>
      <c r="LT568" s="87"/>
      <c r="LU568" s="87"/>
      <c r="LV568" s="87"/>
      <c r="LW568" s="87"/>
      <c r="LX568" s="87"/>
      <c r="LY568" s="87"/>
      <c r="LZ568" s="87"/>
      <c r="MA568" s="87"/>
      <c r="MB568" s="87"/>
      <c r="MC568" s="87"/>
      <c r="MD568" s="87"/>
      <c r="ME568" s="87"/>
      <c r="MF568" s="87"/>
      <c r="MG568" s="87"/>
      <c r="MH568" s="87"/>
      <c r="MI568" s="87"/>
      <c r="MJ568" s="87"/>
      <c r="MK568" s="87"/>
      <c r="ML568" s="87"/>
      <c r="MM568" s="87"/>
      <c r="MN568" s="87"/>
      <c r="MO568" s="87"/>
      <c r="MP568" s="87"/>
      <c r="MQ568" s="87"/>
      <c r="MR568" s="87"/>
      <c r="MS568" s="87"/>
      <c r="MT568" s="87"/>
      <c r="MU568" s="87"/>
      <c r="MV568" s="87"/>
      <c r="MW568" s="87"/>
      <c r="MX568" s="87"/>
      <c r="MY568" s="87"/>
      <c r="MZ568" s="87"/>
      <c r="NA568" s="87"/>
      <c r="NB568" s="87"/>
      <c r="NC568" s="87"/>
      <c r="ND568" s="87"/>
      <c r="NE568" s="87"/>
      <c r="NF568" s="87"/>
      <c r="NG568" s="87"/>
      <c r="NH568" s="87"/>
      <c r="NI568" s="87"/>
      <c r="NJ568" s="87"/>
      <c r="NK568" s="87"/>
      <c r="NL568" s="87"/>
      <c r="NM568" s="87"/>
      <c r="NN568" s="87"/>
      <c r="NO568" s="87"/>
      <c r="NP568" s="87"/>
      <c r="NQ568" s="87"/>
      <c r="NR568" s="87"/>
      <c r="NS568" s="87"/>
      <c r="NT568" s="87"/>
      <c r="NU568" s="87"/>
    </row>
    <row r="569" spans="1:385" s="102" customFormat="1" ht="15.5" hidden="1">
      <c r="A569" s="373"/>
      <c r="B569" s="291"/>
      <c r="C569" s="308" t="s">
        <v>828</v>
      </c>
      <c r="D569" s="309" t="s">
        <v>934</v>
      </c>
      <c r="E569" s="301" t="s">
        <v>829</v>
      </c>
      <c r="F569" s="291"/>
      <c r="G569" s="291"/>
      <c r="H569" s="291"/>
      <c r="I569" s="291"/>
      <c r="J569" s="291"/>
      <c r="K569" s="309" t="s">
        <v>57</v>
      </c>
      <c r="L569" s="301" t="s">
        <v>163</v>
      </c>
      <c r="M569" s="291"/>
      <c r="N569" s="310"/>
      <c r="O569" s="310"/>
      <c r="P569" s="310"/>
      <c r="Q569" s="310"/>
      <c r="R569" s="310"/>
      <c r="S569" s="311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  <c r="AK569" s="87"/>
      <c r="AL569" s="87"/>
      <c r="AM569" s="87"/>
      <c r="AN569" s="87"/>
      <c r="AO569" s="87"/>
      <c r="AP569" s="87"/>
      <c r="AQ569" s="87"/>
      <c r="AR569" s="87"/>
      <c r="AS569" s="87"/>
      <c r="AT569" s="87"/>
      <c r="AU569" s="87"/>
      <c r="AV569" s="87"/>
      <c r="AW569" s="87"/>
      <c r="AX569" s="87"/>
      <c r="AY569" s="87"/>
      <c r="AZ569" s="87"/>
      <c r="BA569" s="87"/>
      <c r="BB569" s="87"/>
      <c r="BC569" s="87"/>
      <c r="BD569" s="87"/>
      <c r="BE569" s="87"/>
      <c r="BF569" s="87"/>
      <c r="BG569" s="87"/>
      <c r="BH569" s="87"/>
      <c r="BI569" s="87"/>
      <c r="BJ569" s="87"/>
      <c r="BK569" s="87"/>
      <c r="BL569" s="87"/>
      <c r="BM569" s="87"/>
      <c r="BN569" s="87"/>
      <c r="BO569" s="87"/>
      <c r="BP569" s="87"/>
      <c r="BQ569" s="87"/>
      <c r="BR569" s="87"/>
      <c r="BS569" s="87"/>
      <c r="BT569" s="87"/>
      <c r="BU569" s="87"/>
      <c r="BV569" s="87"/>
      <c r="BW569" s="87"/>
      <c r="BX569" s="87"/>
      <c r="BY569" s="87"/>
      <c r="BZ569" s="87"/>
      <c r="CA569" s="87"/>
      <c r="CB569" s="87"/>
      <c r="CC569" s="87"/>
      <c r="CD569" s="87"/>
      <c r="CE569" s="87"/>
      <c r="CF569" s="87"/>
      <c r="CG569" s="87"/>
      <c r="CH569" s="87"/>
      <c r="CI569" s="87"/>
      <c r="CJ569" s="87"/>
      <c r="CK569" s="87"/>
      <c r="CL569" s="87"/>
      <c r="CM569" s="87"/>
      <c r="CN569" s="87"/>
      <c r="CO569" s="87"/>
      <c r="CP569" s="87"/>
      <c r="CQ569" s="87"/>
      <c r="CR569" s="87"/>
      <c r="CS569" s="87"/>
      <c r="CT569" s="87"/>
      <c r="CU569" s="87"/>
      <c r="CV569" s="87"/>
      <c r="CW569" s="87"/>
      <c r="CX569" s="87"/>
      <c r="CY569" s="87"/>
      <c r="CZ569" s="87"/>
      <c r="DA569" s="87"/>
      <c r="DB569" s="87"/>
      <c r="DC569" s="87"/>
      <c r="DD569" s="87"/>
      <c r="DE569" s="87"/>
      <c r="DF569" s="87"/>
      <c r="DG569" s="87"/>
      <c r="DH569" s="87"/>
      <c r="DI569" s="87"/>
      <c r="DJ569" s="87"/>
      <c r="DK569" s="87"/>
      <c r="DL569" s="87"/>
      <c r="DM569" s="87"/>
      <c r="DN569" s="87"/>
      <c r="DO569" s="87"/>
      <c r="DP569" s="87"/>
      <c r="DQ569" s="87"/>
      <c r="DR569" s="87"/>
      <c r="DS569" s="87"/>
      <c r="DT569" s="87"/>
      <c r="DU569" s="87"/>
      <c r="DV569" s="87"/>
      <c r="DW569" s="87"/>
      <c r="DX569" s="87"/>
      <c r="DY569" s="87"/>
      <c r="DZ569" s="87"/>
      <c r="EA569" s="87"/>
      <c r="EB569" s="87"/>
      <c r="EC569" s="87"/>
      <c r="ED569" s="87"/>
      <c r="EE569" s="87"/>
      <c r="EF569" s="87"/>
      <c r="EG569" s="87"/>
      <c r="EH569" s="87"/>
      <c r="EI569" s="87"/>
      <c r="EJ569" s="87"/>
      <c r="EK569" s="87"/>
      <c r="EL569" s="87"/>
      <c r="EM569" s="87"/>
      <c r="EN569" s="87"/>
      <c r="EO569" s="87"/>
      <c r="EP569" s="87"/>
      <c r="EQ569" s="87"/>
      <c r="ER569" s="87"/>
      <c r="ES569" s="87"/>
      <c r="ET569" s="87"/>
      <c r="EU569" s="87"/>
      <c r="EV569" s="87"/>
      <c r="EW569" s="87"/>
      <c r="EX569" s="87"/>
      <c r="EY569" s="87"/>
      <c r="EZ569" s="87"/>
      <c r="FA569" s="87"/>
      <c r="FB569" s="87"/>
      <c r="FC569" s="87"/>
      <c r="FD569" s="87"/>
      <c r="FE569" s="87"/>
      <c r="FF569" s="87"/>
      <c r="FG569" s="87"/>
      <c r="FH569" s="87"/>
      <c r="FI569" s="87"/>
      <c r="FJ569" s="87"/>
      <c r="FK569" s="87"/>
      <c r="FL569" s="87"/>
      <c r="FM569" s="87"/>
      <c r="FN569" s="87"/>
      <c r="FO569" s="87"/>
      <c r="FP569" s="87"/>
      <c r="FQ569" s="87"/>
      <c r="FR569" s="87"/>
      <c r="FS569" s="87"/>
      <c r="FT569" s="87"/>
      <c r="FU569" s="87"/>
      <c r="FV569" s="87"/>
      <c r="FW569" s="87"/>
      <c r="FX569" s="87"/>
      <c r="FY569" s="87"/>
      <c r="FZ569" s="87"/>
      <c r="GA569" s="87"/>
      <c r="GB569" s="87"/>
      <c r="GC569" s="87"/>
      <c r="GD569" s="87"/>
      <c r="GE569" s="87"/>
      <c r="GF569" s="87"/>
      <c r="GG569" s="87"/>
      <c r="GH569" s="87"/>
      <c r="GI569" s="87"/>
      <c r="GJ569" s="87"/>
      <c r="GK569" s="87"/>
      <c r="GL569" s="87"/>
      <c r="GM569" s="87"/>
      <c r="GN569" s="87"/>
      <c r="GO569" s="87"/>
      <c r="GP569" s="87"/>
      <c r="GQ569" s="87"/>
      <c r="GR569" s="87"/>
      <c r="GS569" s="87"/>
      <c r="GT569" s="87"/>
      <c r="GU569" s="87"/>
      <c r="GV569" s="87"/>
      <c r="GW569" s="87"/>
      <c r="GX569" s="87"/>
      <c r="GY569" s="87"/>
      <c r="GZ569" s="87"/>
      <c r="HA569" s="87"/>
      <c r="HB569" s="87"/>
      <c r="HC569" s="87"/>
      <c r="HD569" s="87"/>
      <c r="HE569" s="87"/>
      <c r="HF569" s="87"/>
      <c r="HG569" s="87"/>
      <c r="HH569" s="87"/>
      <c r="HI569" s="87"/>
      <c r="HJ569" s="87"/>
      <c r="HK569" s="87"/>
      <c r="HL569" s="87"/>
      <c r="HM569" s="87"/>
      <c r="HN569" s="87"/>
      <c r="HO569" s="87"/>
      <c r="HP569" s="87"/>
      <c r="HQ569" s="87"/>
      <c r="HR569" s="87"/>
      <c r="HS569" s="87"/>
      <c r="HT569" s="87"/>
      <c r="HU569" s="87"/>
      <c r="HV569" s="87"/>
      <c r="HW569" s="87"/>
      <c r="HX569" s="87"/>
      <c r="HY569" s="87"/>
      <c r="HZ569" s="87"/>
      <c r="IA569" s="87"/>
      <c r="IB569" s="87"/>
      <c r="IC569" s="87"/>
      <c r="ID569" s="87"/>
      <c r="IE569" s="87"/>
      <c r="IF569" s="87"/>
      <c r="IG569" s="87"/>
      <c r="IH569" s="87"/>
      <c r="II569" s="87"/>
      <c r="IJ569" s="87"/>
      <c r="IK569" s="87"/>
      <c r="IL569" s="87"/>
      <c r="IM569" s="87"/>
      <c r="IN569" s="87"/>
      <c r="IO569" s="87"/>
      <c r="IP569" s="87"/>
      <c r="IQ569" s="87"/>
      <c r="IR569" s="87"/>
      <c r="IS569" s="87"/>
      <c r="IT569" s="87"/>
      <c r="IU569" s="87"/>
      <c r="IV569" s="87"/>
      <c r="IW569" s="87"/>
      <c r="IX569" s="87"/>
      <c r="IY569" s="87"/>
      <c r="IZ569" s="87"/>
      <c r="JA569" s="87"/>
      <c r="JB569" s="87"/>
      <c r="JC569" s="87"/>
      <c r="JD569" s="87"/>
      <c r="JE569" s="87"/>
      <c r="JF569" s="87"/>
      <c r="JG569" s="87"/>
      <c r="JH569" s="87"/>
      <c r="JI569" s="87"/>
      <c r="JJ569" s="87"/>
      <c r="JK569" s="87"/>
      <c r="JL569" s="87"/>
      <c r="JM569" s="87"/>
      <c r="JN569" s="87"/>
      <c r="JO569" s="87"/>
      <c r="JP569" s="87"/>
      <c r="JQ569" s="87"/>
      <c r="JR569" s="87"/>
      <c r="JS569" s="87"/>
      <c r="JT569" s="87"/>
      <c r="JU569" s="87"/>
      <c r="JV569" s="87"/>
      <c r="JW569" s="87"/>
      <c r="JX569" s="87"/>
      <c r="JY569" s="87"/>
      <c r="JZ569" s="87"/>
      <c r="KA569" s="87"/>
      <c r="KB569" s="87"/>
      <c r="KC569" s="87"/>
      <c r="KD569" s="87"/>
      <c r="KE569" s="87"/>
      <c r="KF569" s="87"/>
      <c r="KG569" s="87"/>
      <c r="KH569" s="87"/>
      <c r="KI569" s="87"/>
      <c r="KJ569" s="87"/>
      <c r="KK569" s="87"/>
      <c r="KL569" s="87"/>
      <c r="KM569" s="87"/>
      <c r="KN569" s="87"/>
      <c r="KO569" s="87"/>
      <c r="KP569" s="87"/>
      <c r="KQ569" s="87"/>
      <c r="KR569" s="87"/>
      <c r="KS569" s="87"/>
      <c r="KT569" s="87"/>
      <c r="KU569" s="87"/>
      <c r="KV569" s="87"/>
      <c r="KW569" s="87"/>
      <c r="KX569" s="87"/>
      <c r="KY569" s="87"/>
      <c r="KZ569" s="87"/>
      <c r="LA569" s="87"/>
      <c r="LB569" s="87"/>
      <c r="LC569" s="87"/>
      <c r="LD569" s="87"/>
      <c r="LE569" s="87"/>
      <c r="LF569" s="87"/>
      <c r="LG569" s="87"/>
      <c r="LH569" s="87"/>
      <c r="LI569" s="87"/>
      <c r="LJ569" s="87"/>
      <c r="LK569" s="87"/>
      <c r="LL569" s="87"/>
      <c r="LM569" s="87"/>
      <c r="LN569" s="87"/>
      <c r="LO569" s="87"/>
      <c r="LP569" s="87"/>
      <c r="LQ569" s="87"/>
      <c r="LR569" s="87"/>
      <c r="LS569" s="87"/>
      <c r="LT569" s="87"/>
      <c r="LU569" s="87"/>
      <c r="LV569" s="87"/>
      <c r="LW569" s="87"/>
      <c r="LX569" s="87"/>
      <c r="LY569" s="87"/>
      <c r="LZ569" s="87"/>
      <c r="MA569" s="87"/>
      <c r="MB569" s="87"/>
      <c r="MC569" s="87"/>
      <c r="MD569" s="87"/>
      <c r="ME569" s="87"/>
      <c r="MF569" s="87"/>
      <c r="MG569" s="87"/>
      <c r="MH569" s="87"/>
      <c r="MI569" s="87"/>
      <c r="MJ569" s="87"/>
      <c r="MK569" s="87"/>
      <c r="ML569" s="87"/>
      <c r="MM569" s="87"/>
      <c r="MN569" s="87"/>
      <c r="MO569" s="87"/>
      <c r="MP569" s="87"/>
      <c r="MQ569" s="87"/>
      <c r="MR569" s="87"/>
      <c r="MS569" s="87"/>
      <c r="MT569" s="87"/>
      <c r="MU569" s="87"/>
      <c r="MV569" s="87"/>
      <c r="MW569" s="87"/>
      <c r="MX569" s="87"/>
      <c r="MY569" s="87"/>
      <c r="MZ569" s="87"/>
      <c r="NA569" s="87"/>
      <c r="NB569" s="87"/>
      <c r="NC569" s="87"/>
      <c r="ND569" s="87"/>
      <c r="NE569" s="87"/>
      <c r="NF569" s="87"/>
      <c r="NG569" s="87"/>
      <c r="NH569" s="87"/>
      <c r="NI569" s="87"/>
      <c r="NJ569" s="87"/>
      <c r="NK569" s="87"/>
      <c r="NL569" s="87"/>
      <c r="NM569" s="87"/>
      <c r="NN569" s="87"/>
      <c r="NO569" s="87"/>
      <c r="NP569" s="87"/>
      <c r="NQ569" s="87"/>
      <c r="NR569" s="87"/>
      <c r="NS569" s="87"/>
      <c r="NT569" s="87"/>
      <c r="NU569" s="87"/>
    </row>
    <row r="570" spans="1:385" s="102" customFormat="1" ht="31" hidden="1">
      <c r="A570" s="373"/>
      <c r="B570" s="291"/>
      <c r="C570" s="308" t="s">
        <v>836</v>
      </c>
      <c r="D570" s="309" t="s">
        <v>934</v>
      </c>
      <c r="E570" s="301" t="s">
        <v>837</v>
      </c>
      <c r="F570" s="291"/>
      <c r="G570" s="291"/>
      <c r="H570" s="291"/>
      <c r="I570" s="291"/>
      <c r="J570" s="291"/>
      <c r="K570" s="309" t="s">
        <v>57</v>
      </c>
      <c r="L570" s="301" t="s">
        <v>181</v>
      </c>
      <c r="M570" s="291"/>
      <c r="N570" s="310"/>
      <c r="O570" s="310"/>
      <c r="P570" s="310"/>
      <c r="Q570" s="310"/>
      <c r="R570" s="310"/>
      <c r="S570" s="311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  <c r="AK570" s="87"/>
      <c r="AL570" s="87"/>
      <c r="AM570" s="87"/>
      <c r="AN570" s="87"/>
      <c r="AO570" s="87"/>
      <c r="AP570" s="87"/>
      <c r="AQ570" s="87"/>
      <c r="AR570" s="87"/>
      <c r="AS570" s="87"/>
      <c r="AT570" s="87"/>
      <c r="AU570" s="87"/>
      <c r="AV570" s="87"/>
      <c r="AW570" s="87"/>
      <c r="AX570" s="87"/>
      <c r="AY570" s="87"/>
      <c r="AZ570" s="87"/>
      <c r="BA570" s="87"/>
      <c r="BB570" s="87"/>
      <c r="BC570" s="87"/>
      <c r="BD570" s="87"/>
      <c r="BE570" s="87"/>
      <c r="BF570" s="87"/>
      <c r="BG570" s="87"/>
      <c r="BH570" s="87"/>
      <c r="BI570" s="87"/>
      <c r="BJ570" s="87"/>
      <c r="BK570" s="87"/>
      <c r="BL570" s="87"/>
      <c r="BM570" s="87"/>
      <c r="BN570" s="87"/>
      <c r="BO570" s="87"/>
      <c r="BP570" s="87"/>
      <c r="BQ570" s="87"/>
      <c r="BR570" s="87"/>
      <c r="BS570" s="87"/>
      <c r="BT570" s="87"/>
      <c r="BU570" s="87"/>
      <c r="BV570" s="87"/>
      <c r="BW570" s="87"/>
      <c r="BX570" s="87"/>
      <c r="BY570" s="87"/>
      <c r="BZ570" s="87"/>
      <c r="CA570" s="87"/>
      <c r="CB570" s="87"/>
      <c r="CC570" s="87"/>
      <c r="CD570" s="87"/>
      <c r="CE570" s="87"/>
      <c r="CF570" s="87"/>
      <c r="CG570" s="87"/>
      <c r="CH570" s="87"/>
      <c r="CI570" s="87"/>
      <c r="CJ570" s="87"/>
      <c r="CK570" s="87"/>
      <c r="CL570" s="87"/>
      <c r="CM570" s="87"/>
      <c r="CN570" s="87"/>
      <c r="CO570" s="87"/>
      <c r="CP570" s="87"/>
      <c r="CQ570" s="87"/>
      <c r="CR570" s="87"/>
      <c r="CS570" s="87"/>
      <c r="CT570" s="87"/>
      <c r="CU570" s="87"/>
      <c r="CV570" s="87"/>
      <c r="CW570" s="87"/>
      <c r="CX570" s="87"/>
      <c r="CY570" s="87"/>
      <c r="CZ570" s="87"/>
      <c r="DA570" s="87"/>
      <c r="DB570" s="87"/>
      <c r="DC570" s="87"/>
      <c r="DD570" s="87"/>
      <c r="DE570" s="87"/>
      <c r="DF570" s="87"/>
      <c r="DG570" s="87"/>
      <c r="DH570" s="87"/>
      <c r="DI570" s="87"/>
      <c r="DJ570" s="87"/>
      <c r="DK570" s="87"/>
      <c r="DL570" s="87"/>
      <c r="DM570" s="87"/>
      <c r="DN570" s="87"/>
      <c r="DO570" s="87"/>
      <c r="DP570" s="87"/>
      <c r="DQ570" s="87"/>
      <c r="DR570" s="87"/>
      <c r="DS570" s="87"/>
      <c r="DT570" s="87"/>
      <c r="DU570" s="87"/>
      <c r="DV570" s="87"/>
      <c r="DW570" s="87"/>
      <c r="DX570" s="87"/>
      <c r="DY570" s="87"/>
      <c r="DZ570" s="87"/>
      <c r="EA570" s="87"/>
      <c r="EB570" s="87"/>
      <c r="EC570" s="87"/>
      <c r="ED570" s="87"/>
      <c r="EE570" s="87"/>
      <c r="EF570" s="87"/>
      <c r="EG570" s="87"/>
      <c r="EH570" s="87"/>
      <c r="EI570" s="87"/>
      <c r="EJ570" s="87"/>
      <c r="EK570" s="87"/>
      <c r="EL570" s="87"/>
      <c r="EM570" s="87"/>
      <c r="EN570" s="87"/>
      <c r="EO570" s="87"/>
      <c r="EP570" s="87"/>
      <c r="EQ570" s="87"/>
      <c r="ER570" s="87"/>
      <c r="ES570" s="87"/>
      <c r="ET570" s="87"/>
      <c r="EU570" s="87"/>
      <c r="EV570" s="87"/>
      <c r="EW570" s="87"/>
      <c r="EX570" s="87"/>
      <c r="EY570" s="87"/>
      <c r="EZ570" s="87"/>
      <c r="FA570" s="87"/>
      <c r="FB570" s="87"/>
      <c r="FC570" s="87"/>
      <c r="FD570" s="87"/>
      <c r="FE570" s="87"/>
      <c r="FF570" s="87"/>
      <c r="FG570" s="87"/>
      <c r="FH570" s="87"/>
      <c r="FI570" s="87"/>
      <c r="FJ570" s="87"/>
      <c r="FK570" s="87"/>
      <c r="FL570" s="87"/>
      <c r="FM570" s="87"/>
      <c r="FN570" s="87"/>
      <c r="FO570" s="87"/>
      <c r="FP570" s="87"/>
      <c r="FQ570" s="87"/>
      <c r="FR570" s="87"/>
      <c r="FS570" s="87"/>
      <c r="FT570" s="87"/>
      <c r="FU570" s="87"/>
      <c r="FV570" s="87"/>
      <c r="FW570" s="87"/>
      <c r="FX570" s="87"/>
      <c r="FY570" s="87"/>
      <c r="FZ570" s="87"/>
      <c r="GA570" s="87"/>
      <c r="GB570" s="87"/>
      <c r="GC570" s="87"/>
      <c r="GD570" s="87"/>
      <c r="GE570" s="87"/>
      <c r="GF570" s="87"/>
      <c r="GG570" s="87"/>
      <c r="GH570" s="87"/>
      <c r="GI570" s="87"/>
      <c r="GJ570" s="87"/>
      <c r="GK570" s="87"/>
      <c r="GL570" s="87"/>
      <c r="GM570" s="87"/>
      <c r="GN570" s="87"/>
      <c r="GO570" s="87"/>
      <c r="GP570" s="87"/>
      <c r="GQ570" s="87"/>
      <c r="GR570" s="87"/>
      <c r="GS570" s="87"/>
      <c r="GT570" s="87"/>
      <c r="GU570" s="87"/>
      <c r="GV570" s="87"/>
      <c r="GW570" s="87"/>
      <c r="GX570" s="87"/>
      <c r="GY570" s="87"/>
      <c r="GZ570" s="87"/>
      <c r="HA570" s="87"/>
      <c r="HB570" s="87"/>
      <c r="HC570" s="87"/>
      <c r="HD570" s="87"/>
      <c r="HE570" s="87"/>
      <c r="HF570" s="87"/>
      <c r="HG570" s="87"/>
      <c r="HH570" s="87"/>
      <c r="HI570" s="87"/>
      <c r="HJ570" s="87"/>
      <c r="HK570" s="87"/>
      <c r="HL570" s="87"/>
      <c r="HM570" s="87"/>
      <c r="HN570" s="87"/>
      <c r="HO570" s="87"/>
      <c r="HP570" s="87"/>
      <c r="HQ570" s="87"/>
      <c r="HR570" s="87"/>
      <c r="HS570" s="87"/>
      <c r="HT570" s="87"/>
      <c r="HU570" s="87"/>
      <c r="HV570" s="87"/>
      <c r="HW570" s="87"/>
      <c r="HX570" s="87"/>
      <c r="HY570" s="87"/>
      <c r="HZ570" s="87"/>
      <c r="IA570" s="87"/>
      <c r="IB570" s="87"/>
      <c r="IC570" s="87"/>
      <c r="ID570" s="87"/>
      <c r="IE570" s="87"/>
      <c r="IF570" s="87"/>
      <c r="IG570" s="87"/>
      <c r="IH570" s="87"/>
      <c r="II570" s="87"/>
      <c r="IJ570" s="87"/>
      <c r="IK570" s="87"/>
      <c r="IL570" s="87"/>
      <c r="IM570" s="87"/>
      <c r="IN570" s="87"/>
      <c r="IO570" s="87"/>
      <c r="IP570" s="87"/>
      <c r="IQ570" s="87"/>
      <c r="IR570" s="87"/>
      <c r="IS570" s="87"/>
      <c r="IT570" s="87"/>
      <c r="IU570" s="87"/>
      <c r="IV570" s="87"/>
      <c r="IW570" s="87"/>
      <c r="IX570" s="87"/>
      <c r="IY570" s="87"/>
      <c r="IZ570" s="87"/>
      <c r="JA570" s="87"/>
      <c r="JB570" s="87"/>
      <c r="JC570" s="87"/>
      <c r="JD570" s="87"/>
      <c r="JE570" s="87"/>
      <c r="JF570" s="87"/>
      <c r="JG570" s="87"/>
      <c r="JH570" s="87"/>
      <c r="JI570" s="87"/>
      <c r="JJ570" s="87"/>
      <c r="JK570" s="87"/>
      <c r="JL570" s="87"/>
      <c r="JM570" s="87"/>
      <c r="JN570" s="87"/>
      <c r="JO570" s="87"/>
      <c r="JP570" s="87"/>
      <c r="JQ570" s="87"/>
      <c r="JR570" s="87"/>
      <c r="JS570" s="87"/>
      <c r="JT570" s="87"/>
      <c r="JU570" s="87"/>
      <c r="JV570" s="87"/>
      <c r="JW570" s="87"/>
      <c r="JX570" s="87"/>
      <c r="JY570" s="87"/>
      <c r="JZ570" s="87"/>
      <c r="KA570" s="87"/>
      <c r="KB570" s="87"/>
      <c r="KC570" s="87"/>
      <c r="KD570" s="87"/>
      <c r="KE570" s="87"/>
      <c r="KF570" s="87"/>
      <c r="KG570" s="87"/>
      <c r="KH570" s="87"/>
      <c r="KI570" s="87"/>
      <c r="KJ570" s="87"/>
      <c r="KK570" s="87"/>
      <c r="KL570" s="87"/>
      <c r="KM570" s="87"/>
      <c r="KN570" s="87"/>
      <c r="KO570" s="87"/>
      <c r="KP570" s="87"/>
      <c r="KQ570" s="87"/>
      <c r="KR570" s="87"/>
      <c r="KS570" s="87"/>
      <c r="KT570" s="87"/>
      <c r="KU570" s="87"/>
      <c r="KV570" s="87"/>
      <c r="KW570" s="87"/>
      <c r="KX570" s="87"/>
      <c r="KY570" s="87"/>
      <c r="KZ570" s="87"/>
      <c r="LA570" s="87"/>
      <c r="LB570" s="87"/>
      <c r="LC570" s="87"/>
      <c r="LD570" s="87"/>
      <c r="LE570" s="87"/>
      <c r="LF570" s="87"/>
      <c r="LG570" s="87"/>
      <c r="LH570" s="87"/>
      <c r="LI570" s="87"/>
      <c r="LJ570" s="87"/>
      <c r="LK570" s="87"/>
      <c r="LL570" s="87"/>
      <c r="LM570" s="87"/>
      <c r="LN570" s="87"/>
      <c r="LO570" s="87"/>
      <c r="LP570" s="87"/>
      <c r="LQ570" s="87"/>
      <c r="LR570" s="87"/>
      <c r="LS570" s="87"/>
      <c r="LT570" s="87"/>
      <c r="LU570" s="87"/>
      <c r="LV570" s="87"/>
      <c r="LW570" s="87"/>
      <c r="LX570" s="87"/>
      <c r="LY570" s="87"/>
      <c r="LZ570" s="87"/>
      <c r="MA570" s="87"/>
      <c r="MB570" s="87"/>
      <c r="MC570" s="87"/>
      <c r="MD570" s="87"/>
      <c r="ME570" s="87"/>
      <c r="MF570" s="87"/>
      <c r="MG570" s="87"/>
      <c r="MH570" s="87"/>
      <c r="MI570" s="87"/>
      <c r="MJ570" s="87"/>
      <c r="MK570" s="87"/>
      <c r="ML570" s="87"/>
      <c r="MM570" s="87"/>
      <c r="MN570" s="87"/>
      <c r="MO570" s="87"/>
      <c r="MP570" s="87"/>
      <c r="MQ570" s="87"/>
      <c r="MR570" s="87"/>
      <c r="MS570" s="87"/>
      <c r="MT570" s="87"/>
      <c r="MU570" s="87"/>
      <c r="MV570" s="87"/>
      <c r="MW570" s="87"/>
      <c r="MX570" s="87"/>
      <c r="MY570" s="87"/>
      <c r="MZ570" s="87"/>
      <c r="NA570" s="87"/>
      <c r="NB570" s="87"/>
      <c r="NC570" s="87"/>
      <c r="ND570" s="87"/>
      <c r="NE570" s="87"/>
      <c r="NF570" s="87"/>
      <c r="NG570" s="87"/>
      <c r="NH570" s="87"/>
      <c r="NI570" s="87"/>
      <c r="NJ570" s="87"/>
      <c r="NK570" s="87"/>
      <c r="NL570" s="87"/>
      <c r="NM570" s="87"/>
      <c r="NN570" s="87"/>
      <c r="NO570" s="87"/>
      <c r="NP570" s="87"/>
      <c r="NQ570" s="87"/>
      <c r="NR570" s="87"/>
      <c r="NS570" s="87"/>
      <c r="NT570" s="87"/>
      <c r="NU570" s="87"/>
    </row>
    <row r="571" spans="1:385" s="102" customFormat="1" ht="31" hidden="1">
      <c r="A571" s="373"/>
      <c r="B571" s="291"/>
      <c r="C571" s="308" t="s">
        <v>893</v>
      </c>
      <c r="D571" s="309" t="s">
        <v>934</v>
      </c>
      <c r="E571" s="301" t="s">
        <v>894</v>
      </c>
      <c r="F571" s="291"/>
      <c r="G571" s="291"/>
      <c r="H571" s="291"/>
      <c r="I571" s="291"/>
      <c r="J571" s="291"/>
      <c r="K571" s="309" t="s">
        <v>57</v>
      </c>
      <c r="L571" s="301" t="s">
        <v>162</v>
      </c>
      <c r="M571" s="291"/>
      <c r="N571" s="310"/>
      <c r="O571" s="310"/>
      <c r="P571" s="310"/>
      <c r="Q571" s="310"/>
      <c r="R571" s="310"/>
      <c r="S571" s="311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  <c r="AK571" s="87"/>
      <c r="AL571" s="87"/>
      <c r="AM571" s="87"/>
      <c r="AN571" s="87"/>
      <c r="AO571" s="87"/>
      <c r="AP571" s="87"/>
      <c r="AQ571" s="87"/>
      <c r="AR571" s="87"/>
      <c r="AS571" s="87"/>
      <c r="AT571" s="87"/>
      <c r="AU571" s="87"/>
      <c r="AV571" s="87"/>
      <c r="AW571" s="87"/>
      <c r="AX571" s="87"/>
      <c r="AY571" s="87"/>
      <c r="AZ571" s="87"/>
      <c r="BA571" s="87"/>
      <c r="BB571" s="87"/>
      <c r="BC571" s="87"/>
      <c r="BD571" s="87"/>
      <c r="BE571" s="87"/>
      <c r="BF571" s="87"/>
      <c r="BG571" s="87"/>
      <c r="BH571" s="87"/>
      <c r="BI571" s="87"/>
      <c r="BJ571" s="87"/>
      <c r="BK571" s="87"/>
      <c r="BL571" s="87"/>
      <c r="BM571" s="87"/>
      <c r="BN571" s="87"/>
      <c r="BO571" s="87"/>
      <c r="BP571" s="87"/>
      <c r="BQ571" s="87"/>
      <c r="BR571" s="87"/>
      <c r="BS571" s="87"/>
      <c r="BT571" s="87"/>
      <c r="BU571" s="87"/>
      <c r="BV571" s="87"/>
      <c r="BW571" s="87"/>
      <c r="BX571" s="87"/>
      <c r="BY571" s="87"/>
      <c r="BZ571" s="87"/>
      <c r="CA571" s="87"/>
      <c r="CB571" s="87"/>
      <c r="CC571" s="87"/>
      <c r="CD571" s="87"/>
      <c r="CE571" s="87"/>
      <c r="CF571" s="87"/>
      <c r="CG571" s="87"/>
      <c r="CH571" s="87"/>
      <c r="CI571" s="87"/>
      <c r="CJ571" s="87"/>
      <c r="CK571" s="87"/>
      <c r="CL571" s="87"/>
      <c r="CM571" s="87"/>
      <c r="CN571" s="87"/>
      <c r="CO571" s="87"/>
      <c r="CP571" s="87"/>
      <c r="CQ571" s="87"/>
      <c r="CR571" s="87"/>
      <c r="CS571" s="87"/>
      <c r="CT571" s="87"/>
      <c r="CU571" s="87"/>
      <c r="CV571" s="87"/>
      <c r="CW571" s="87"/>
      <c r="CX571" s="87"/>
      <c r="CY571" s="87"/>
      <c r="CZ571" s="87"/>
      <c r="DA571" s="87"/>
      <c r="DB571" s="87"/>
      <c r="DC571" s="87"/>
      <c r="DD571" s="87"/>
      <c r="DE571" s="87"/>
      <c r="DF571" s="87"/>
      <c r="DG571" s="87"/>
      <c r="DH571" s="87"/>
      <c r="DI571" s="87"/>
      <c r="DJ571" s="87"/>
      <c r="DK571" s="87"/>
      <c r="DL571" s="87"/>
      <c r="DM571" s="87"/>
      <c r="DN571" s="87"/>
      <c r="DO571" s="87"/>
      <c r="DP571" s="87"/>
      <c r="DQ571" s="87"/>
      <c r="DR571" s="87"/>
      <c r="DS571" s="87"/>
      <c r="DT571" s="87"/>
      <c r="DU571" s="87"/>
      <c r="DV571" s="87"/>
      <c r="DW571" s="87"/>
      <c r="DX571" s="87"/>
      <c r="DY571" s="87"/>
      <c r="DZ571" s="87"/>
      <c r="EA571" s="87"/>
      <c r="EB571" s="87"/>
      <c r="EC571" s="87"/>
      <c r="ED571" s="87"/>
      <c r="EE571" s="87"/>
      <c r="EF571" s="87"/>
      <c r="EG571" s="87"/>
      <c r="EH571" s="87"/>
      <c r="EI571" s="87"/>
      <c r="EJ571" s="87"/>
      <c r="EK571" s="87"/>
      <c r="EL571" s="87"/>
      <c r="EM571" s="87"/>
      <c r="EN571" s="87"/>
      <c r="EO571" s="87"/>
      <c r="EP571" s="87"/>
      <c r="EQ571" s="87"/>
      <c r="ER571" s="87"/>
      <c r="ES571" s="87"/>
      <c r="ET571" s="87"/>
      <c r="EU571" s="87"/>
      <c r="EV571" s="87"/>
      <c r="EW571" s="87"/>
      <c r="EX571" s="87"/>
      <c r="EY571" s="87"/>
      <c r="EZ571" s="87"/>
      <c r="FA571" s="87"/>
      <c r="FB571" s="87"/>
      <c r="FC571" s="87"/>
      <c r="FD571" s="87"/>
      <c r="FE571" s="87"/>
      <c r="FF571" s="87"/>
      <c r="FG571" s="87"/>
      <c r="FH571" s="87"/>
      <c r="FI571" s="87"/>
      <c r="FJ571" s="87"/>
      <c r="FK571" s="87"/>
      <c r="FL571" s="87"/>
      <c r="FM571" s="87"/>
      <c r="FN571" s="87"/>
      <c r="FO571" s="87"/>
      <c r="FP571" s="87"/>
      <c r="FQ571" s="87"/>
      <c r="FR571" s="87"/>
      <c r="FS571" s="87"/>
      <c r="FT571" s="87"/>
      <c r="FU571" s="87"/>
      <c r="FV571" s="87"/>
      <c r="FW571" s="87"/>
      <c r="FX571" s="87"/>
      <c r="FY571" s="87"/>
      <c r="FZ571" s="87"/>
      <c r="GA571" s="87"/>
      <c r="GB571" s="87"/>
      <c r="GC571" s="87"/>
      <c r="GD571" s="87"/>
      <c r="GE571" s="87"/>
      <c r="GF571" s="87"/>
      <c r="GG571" s="87"/>
      <c r="GH571" s="87"/>
      <c r="GI571" s="87"/>
      <c r="GJ571" s="87"/>
      <c r="GK571" s="87"/>
      <c r="GL571" s="87"/>
      <c r="GM571" s="87"/>
      <c r="GN571" s="87"/>
      <c r="GO571" s="87"/>
      <c r="GP571" s="87"/>
      <c r="GQ571" s="87"/>
      <c r="GR571" s="87"/>
      <c r="GS571" s="87"/>
      <c r="GT571" s="87"/>
      <c r="GU571" s="87"/>
      <c r="GV571" s="87"/>
      <c r="GW571" s="87"/>
      <c r="GX571" s="87"/>
      <c r="GY571" s="87"/>
      <c r="GZ571" s="87"/>
      <c r="HA571" s="87"/>
      <c r="HB571" s="87"/>
      <c r="HC571" s="87"/>
      <c r="HD571" s="87"/>
      <c r="HE571" s="87"/>
      <c r="HF571" s="87"/>
      <c r="HG571" s="87"/>
      <c r="HH571" s="87"/>
      <c r="HI571" s="87"/>
      <c r="HJ571" s="87"/>
      <c r="HK571" s="87"/>
      <c r="HL571" s="87"/>
      <c r="HM571" s="87"/>
      <c r="HN571" s="87"/>
      <c r="HO571" s="87"/>
      <c r="HP571" s="87"/>
      <c r="HQ571" s="87"/>
      <c r="HR571" s="87"/>
      <c r="HS571" s="87"/>
      <c r="HT571" s="87"/>
      <c r="HU571" s="87"/>
      <c r="HV571" s="87"/>
      <c r="HW571" s="87"/>
      <c r="HX571" s="87"/>
      <c r="HY571" s="87"/>
      <c r="HZ571" s="87"/>
      <c r="IA571" s="87"/>
      <c r="IB571" s="87"/>
      <c r="IC571" s="87"/>
      <c r="ID571" s="87"/>
      <c r="IE571" s="87"/>
      <c r="IF571" s="87"/>
      <c r="IG571" s="87"/>
      <c r="IH571" s="87"/>
      <c r="II571" s="87"/>
      <c r="IJ571" s="87"/>
      <c r="IK571" s="87"/>
      <c r="IL571" s="87"/>
      <c r="IM571" s="87"/>
      <c r="IN571" s="87"/>
      <c r="IO571" s="87"/>
      <c r="IP571" s="87"/>
      <c r="IQ571" s="87"/>
      <c r="IR571" s="87"/>
      <c r="IS571" s="87"/>
      <c r="IT571" s="87"/>
      <c r="IU571" s="87"/>
      <c r="IV571" s="87"/>
      <c r="IW571" s="87"/>
      <c r="IX571" s="87"/>
      <c r="IY571" s="87"/>
      <c r="IZ571" s="87"/>
      <c r="JA571" s="87"/>
      <c r="JB571" s="87"/>
      <c r="JC571" s="87"/>
      <c r="JD571" s="87"/>
      <c r="JE571" s="87"/>
      <c r="JF571" s="87"/>
      <c r="JG571" s="87"/>
      <c r="JH571" s="87"/>
      <c r="JI571" s="87"/>
      <c r="JJ571" s="87"/>
      <c r="JK571" s="87"/>
      <c r="JL571" s="87"/>
      <c r="JM571" s="87"/>
      <c r="JN571" s="87"/>
      <c r="JO571" s="87"/>
      <c r="JP571" s="87"/>
      <c r="JQ571" s="87"/>
      <c r="JR571" s="87"/>
      <c r="JS571" s="87"/>
      <c r="JT571" s="87"/>
      <c r="JU571" s="87"/>
      <c r="JV571" s="87"/>
      <c r="JW571" s="87"/>
      <c r="JX571" s="87"/>
      <c r="JY571" s="87"/>
      <c r="JZ571" s="87"/>
      <c r="KA571" s="87"/>
      <c r="KB571" s="87"/>
      <c r="KC571" s="87"/>
      <c r="KD571" s="87"/>
      <c r="KE571" s="87"/>
      <c r="KF571" s="87"/>
      <c r="KG571" s="87"/>
      <c r="KH571" s="87"/>
      <c r="KI571" s="87"/>
      <c r="KJ571" s="87"/>
      <c r="KK571" s="87"/>
      <c r="KL571" s="87"/>
      <c r="KM571" s="87"/>
      <c r="KN571" s="87"/>
      <c r="KO571" s="87"/>
      <c r="KP571" s="87"/>
      <c r="KQ571" s="87"/>
      <c r="KR571" s="87"/>
      <c r="KS571" s="87"/>
      <c r="KT571" s="87"/>
      <c r="KU571" s="87"/>
      <c r="KV571" s="87"/>
      <c r="KW571" s="87"/>
      <c r="KX571" s="87"/>
      <c r="KY571" s="87"/>
      <c r="KZ571" s="87"/>
      <c r="LA571" s="87"/>
      <c r="LB571" s="87"/>
      <c r="LC571" s="87"/>
      <c r="LD571" s="87"/>
      <c r="LE571" s="87"/>
      <c r="LF571" s="87"/>
      <c r="LG571" s="87"/>
      <c r="LH571" s="87"/>
      <c r="LI571" s="87"/>
      <c r="LJ571" s="87"/>
      <c r="LK571" s="87"/>
      <c r="LL571" s="87"/>
      <c r="LM571" s="87"/>
      <c r="LN571" s="87"/>
      <c r="LO571" s="87"/>
      <c r="LP571" s="87"/>
      <c r="LQ571" s="87"/>
      <c r="LR571" s="87"/>
      <c r="LS571" s="87"/>
      <c r="LT571" s="87"/>
      <c r="LU571" s="87"/>
      <c r="LV571" s="87"/>
      <c r="LW571" s="87"/>
      <c r="LX571" s="87"/>
      <c r="LY571" s="87"/>
      <c r="LZ571" s="87"/>
      <c r="MA571" s="87"/>
      <c r="MB571" s="87"/>
      <c r="MC571" s="87"/>
      <c r="MD571" s="87"/>
      <c r="ME571" s="87"/>
      <c r="MF571" s="87"/>
      <c r="MG571" s="87"/>
      <c r="MH571" s="87"/>
      <c r="MI571" s="87"/>
      <c r="MJ571" s="87"/>
      <c r="MK571" s="87"/>
      <c r="ML571" s="87"/>
      <c r="MM571" s="87"/>
      <c r="MN571" s="87"/>
      <c r="MO571" s="87"/>
      <c r="MP571" s="87"/>
      <c r="MQ571" s="87"/>
      <c r="MR571" s="87"/>
      <c r="MS571" s="87"/>
      <c r="MT571" s="87"/>
      <c r="MU571" s="87"/>
      <c r="MV571" s="87"/>
      <c r="MW571" s="87"/>
      <c r="MX571" s="87"/>
      <c r="MY571" s="87"/>
      <c r="MZ571" s="87"/>
      <c r="NA571" s="87"/>
      <c r="NB571" s="87"/>
      <c r="NC571" s="87"/>
      <c r="ND571" s="87"/>
      <c r="NE571" s="87"/>
      <c r="NF571" s="87"/>
      <c r="NG571" s="87"/>
      <c r="NH571" s="87"/>
      <c r="NI571" s="87"/>
      <c r="NJ571" s="87"/>
      <c r="NK571" s="87"/>
      <c r="NL571" s="87"/>
      <c r="NM571" s="87"/>
      <c r="NN571" s="87"/>
      <c r="NO571" s="87"/>
      <c r="NP571" s="87"/>
      <c r="NQ571" s="87"/>
      <c r="NR571" s="87"/>
      <c r="NS571" s="87"/>
      <c r="NT571" s="87"/>
      <c r="NU571" s="87"/>
    </row>
    <row r="572" spans="1:385" s="102" customFormat="1" ht="15.5" hidden="1">
      <c r="A572" s="373"/>
      <c r="B572" s="291"/>
      <c r="C572" s="308" t="s">
        <v>833</v>
      </c>
      <c r="D572" s="309" t="s">
        <v>934</v>
      </c>
      <c r="E572" s="301" t="s">
        <v>832</v>
      </c>
      <c r="F572" s="291"/>
      <c r="G572" s="291"/>
      <c r="H572" s="291"/>
      <c r="I572" s="291"/>
      <c r="J572" s="291"/>
      <c r="K572" s="309" t="s">
        <v>57</v>
      </c>
      <c r="L572" s="301" t="s">
        <v>164</v>
      </c>
      <c r="M572" s="291"/>
      <c r="N572" s="310"/>
      <c r="O572" s="310"/>
      <c r="P572" s="310"/>
      <c r="Q572" s="310"/>
      <c r="R572" s="310"/>
      <c r="S572" s="311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  <c r="AK572" s="87"/>
      <c r="AL572" s="87"/>
      <c r="AM572" s="87"/>
      <c r="AN572" s="87"/>
      <c r="AO572" s="87"/>
      <c r="AP572" s="87"/>
      <c r="AQ572" s="87"/>
      <c r="AR572" s="87"/>
      <c r="AS572" s="87"/>
      <c r="AT572" s="87"/>
      <c r="AU572" s="87"/>
      <c r="AV572" s="87"/>
      <c r="AW572" s="87"/>
      <c r="AX572" s="87"/>
      <c r="AY572" s="87"/>
      <c r="AZ572" s="87"/>
      <c r="BA572" s="87"/>
      <c r="BB572" s="87"/>
      <c r="BC572" s="87"/>
      <c r="BD572" s="87"/>
      <c r="BE572" s="87"/>
      <c r="BF572" s="87"/>
      <c r="BG572" s="87"/>
      <c r="BH572" s="87"/>
      <c r="BI572" s="87"/>
      <c r="BJ572" s="87"/>
      <c r="BK572" s="87"/>
      <c r="BL572" s="87"/>
      <c r="BM572" s="87"/>
      <c r="BN572" s="87"/>
      <c r="BO572" s="87"/>
      <c r="BP572" s="87"/>
      <c r="BQ572" s="87"/>
      <c r="BR572" s="87"/>
      <c r="BS572" s="87"/>
      <c r="BT572" s="87"/>
      <c r="BU572" s="87"/>
      <c r="BV572" s="87"/>
      <c r="BW572" s="87"/>
      <c r="BX572" s="87"/>
      <c r="BY572" s="87"/>
      <c r="BZ572" s="87"/>
      <c r="CA572" s="87"/>
      <c r="CB572" s="87"/>
      <c r="CC572" s="87"/>
      <c r="CD572" s="87"/>
      <c r="CE572" s="87"/>
      <c r="CF572" s="87"/>
      <c r="CG572" s="87"/>
      <c r="CH572" s="87"/>
      <c r="CI572" s="87"/>
      <c r="CJ572" s="87"/>
      <c r="CK572" s="87"/>
      <c r="CL572" s="87"/>
      <c r="CM572" s="87"/>
      <c r="CN572" s="87"/>
      <c r="CO572" s="87"/>
      <c r="CP572" s="87"/>
      <c r="CQ572" s="87"/>
      <c r="CR572" s="87"/>
      <c r="CS572" s="87"/>
      <c r="CT572" s="87"/>
      <c r="CU572" s="87"/>
      <c r="CV572" s="87"/>
      <c r="CW572" s="87"/>
      <c r="CX572" s="87"/>
      <c r="CY572" s="87"/>
      <c r="CZ572" s="87"/>
      <c r="DA572" s="87"/>
      <c r="DB572" s="87"/>
      <c r="DC572" s="87"/>
      <c r="DD572" s="87"/>
      <c r="DE572" s="87"/>
      <c r="DF572" s="87"/>
      <c r="DG572" s="87"/>
      <c r="DH572" s="87"/>
      <c r="DI572" s="87"/>
      <c r="DJ572" s="87"/>
      <c r="DK572" s="87"/>
      <c r="DL572" s="87"/>
      <c r="DM572" s="87"/>
      <c r="DN572" s="87"/>
      <c r="DO572" s="87"/>
      <c r="DP572" s="87"/>
      <c r="DQ572" s="87"/>
      <c r="DR572" s="87"/>
      <c r="DS572" s="87"/>
      <c r="DT572" s="87"/>
      <c r="DU572" s="87"/>
      <c r="DV572" s="87"/>
      <c r="DW572" s="87"/>
      <c r="DX572" s="87"/>
      <c r="DY572" s="87"/>
      <c r="DZ572" s="87"/>
      <c r="EA572" s="87"/>
      <c r="EB572" s="87"/>
      <c r="EC572" s="87"/>
      <c r="ED572" s="87"/>
      <c r="EE572" s="87"/>
      <c r="EF572" s="87"/>
      <c r="EG572" s="87"/>
      <c r="EH572" s="87"/>
      <c r="EI572" s="87"/>
      <c r="EJ572" s="87"/>
      <c r="EK572" s="87"/>
      <c r="EL572" s="87"/>
      <c r="EM572" s="87"/>
      <c r="EN572" s="87"/>
      <c r="EO572" s="87"/>
      <c r="EP572" s="87"/>
      <c r="EQ572" s="87"/>
      <c r="ER572" s="87"/>
      <c r="ES572" s="87"/>
      <c r="ET572" s="87"/>
      <c r="EU572" s="87"/>
      <c r="EV572" s="87"/>
      <c r="EW572" s="87"/>
      <c r="EX572" s="87"/>
      <c r="EY572" s="87"/>
      <c r="EZ572" s="87"/>
      <c r="FA572" s="87"/>
      <c r="FB572" s="87"/>
      <c r="FC572" s="87"/>
      <c r="FD572" s="87"/>
      <c r="FE572" s="87"/>
      <c r="FF572" s="87"/>
      <c r="FG572" s="87"/>
      <c r="FH572" s="87"/>
      <c r="FI572" s="87"/>
      <c r="FJ572" s="87"/>
      <c r="FK572" s="87"/>
      <c r="FL572" s="87"/>
      <c r="FM572" s="87"/>
      <c r="FN572" s="87"/>
      <c r="FO572" s="87"/>
      <c r="FP572" s="87"/>
      <c r="FQ572" s="87"/>
      <c r="FR572" s="87"/>
      <c r="FS572" s="87"/>
      <c r="FT572" s="87"/>
      <c r="FU572" s="87"/>
      <c r="FV572" s="87"/>
      <c r="FW572" s="87"/>
      <c r="FX572" s="87"/>
      <c r="FY572" s="87"/>
      <c r="FZ572" s="87"/>
      <c r="GA572" s="87"/>
      <c r="GB572" s="87"/>
      <c r="GC572" s="87"/>
      <c r="GD572" s="87"/>
      <c r="GE572" s="87"/>
      <c r="GF572" s="87"/>
      <c r="GG572" s="87"/>
      <c r="GH572" s="87"/>
      <c r="GI572" s="87"/>
      <c r="GJ572" s="87"/>
      <c r="GK572" s="87"/>
      <c r="GL572" s="87"/>
      <c r="GM572" s="87"/>
      <c r="GN572" s="87"/>
      <c r="GO572" s="87"/>
      <c r="GP572" s="87"/>
      <c r="GQ572" s="87"/>
      <c r="GR572" s="87"/>
      <c r="GS572" s="87"/>
      <c r="GT572" s="87"/>
      <c r="GU572" s="87"/>
      <c r="GV572" s="87"/>
      <c r="GW572" s="87"/>
      <c r="GX572" s="87"/>
      <c r="GY572" s="87"/>
      <c r="GZ572" s="87"/>
      <c r="HA572" s="87"/>
      <c r="HB572" s="87"/>
      <c r="HC572" s="87"/>
      <c r="HD572" s="87"/>
      <c r="HE572" s="87"/>
      <c r="HF572" s="87"/>
      <c r="HG572" s="87"/>
      <c r="HH572" s="87"/>
      <c r="HI572" s="87"/>
      <c r="HJ572" s="87"/>
      <c r="HK572" s="87"/>
      <c r="HL572" s="87"/>
      <c r="HM572" s="87"/>
      <c r="HN572" s="87"/>
      <c r="HO572" s="87"/>
      <c r="HP572" s="87"/>
      <c r="HQ572" s="87"/>
      <c r="HR572" s="87"/>
      <c r="HS572" s="87"/>
      <c r="HT572" s="87"/>
      <c r="HU572" s="87"/>
      <c r="HV572" s="87"/>
      <c r="HW572" s="87"/>
      <c r="HX572" s="87"/>
      <c r="HY572" s="87"/>
      <c r="HZ572" s="87"/>
      <c r="IA572" s="87"/>
      <c r="IB572" s="87"/>
      <c r="IC572" s="87"/>
      <c r="ID572" s="87"/>
      <c r="IE572" s="87"/>
      <c r="IF572" s="87"/>
      <c r="IG572" s="87"/>
      <c r="IH572" s="87"/>
      <c r="II572" s="87"/>
      <c r="IJ572" s="87"/>
      <c r="IK572" s="87"/>
      <c r="IL572" s="87"/>
      <c r="IM572" s="87"/>
      <c r="IN572" s="87"/>
      <c r="IO572" s="87"/>
      <c r="IP572" s="87"/>
      <c r="IQ572" s="87"/>
      <c r="IR572" s="87"/>
      <c r="IS572" s="87"/>
      <c r="IT572" s="87"/>
      <c r="IU572" s="87"/>
      <c r="IV572" s="87"/>
      <c r="IW572" s="87"/>
      <c r="IX572" s="87"/>
      <c r="IY572" s="87"/>
      <c r="IZ572" s="87"/>
      <c r="JA572" s="87"/>
      <c r="JB572" s="87"/>
      <c r="JC572" s="87"/>
      <c r="JD572" s="87"/>
      <c r="JE572" s="87"/>
      <c r="JF572" s="87"/>
      <c r="JG572" s="87"/>
      <c r="JH572" s="87"/>
      <c r="JI572" s="87"/>
      <c r="JJ572" s="87"/>
      <c r="JK572" s="87"/>
      <c r="JL572" s="87"/>
      <c r="JM572" s="87"/>
      <c r="JN572" s="87"/>
      <c r="JO572" s="87"/>
      <c r="JP572" s="87"/>
      <c r="JQ572" s="87"/>
      <c r="JR572" s="87"/>
      <c r="JS572" s="87"/>
      <c r="JT572" s="87"/>
      <c r="JU572" s="87"/>
      <c r="JV572" s="87"/>
      <c r="JW572" s="87"/>
      <c r="JX572" s="87"/>
      <c r="JY572" s="87"/>
      <c r="JZ572" s="87"/>
      <c r="KA572" s="87"/>
      <c r="KB572" s="87"/>
      <c r="KC572" s="87"/>
      <c r="KD572" s="87"/>
      <c r="KE572" s="87"/>
      <c r="KF572" s="87"/>
      <c r="KG572" s="87"/>
      <c r="KH572" s="87"/>
      <c r="KI572" s="87"/>
      <c r="KJ572" s="87"/>
      <c r="KK572" s="87"/>
      <c r="KL572" s="87"/>
      <c r="KM572" s="87"/>
      <c r="KN572" s="87"/>
      <c r="KO572" s="87"/>
      <c r="KP572" s="87"/>
      <c r="KQ572" s="87"/>
      <c r="KR572" s="87"/>
      <c r="KS572" s="87"/>
      <c r="KT572" s="87"/>
      <c r="KU572" s="87"/>
      <c r="KV572" s="87"/>
      <c r="KW572" s="87"/>
      <c r="KX572" s="87"/>
      <c r="KY572" s="87"/>
      <c r="KZ572" s="87"/>
      <c r="LA572" s="87"/>
      <c r="LB572" s="87"/>
      <c r="LC572" s="87"/>
      <c r="LD572" s="87"/>
      <c r="LE572" s="87"/>
      <c r="LF572" s="87"/>
      <c r="LG572" s="87"/>
      <c r="LH572" s="87"/>
      <c r="LI572" s="87"/>
      <c r="LJ572" s="87"/>
      <c r="LK572" s="87"/>
      <c r="LL572" s="87"/>
      <c r="LM572" s="87"/>
      <c r="LN572" s="87"/>
      <c r="LO572" s="87"/>
      <c r="LP572" s="87"/>
      <c r="LQ572" s="87"/>
      <c r="LR572" s="87"/>
      <c r="LS572" s="87"/>
      <c r="LT572" s="87"/>
      <c r="LU572" s="87"/>
      <c r="LV572" s="87"/>
      <c r="LW572" s="87"/>
      <c r="LX572" s="87"/>
      <c r="LY572" s="87"/>
      <c r="LZ572" s="87"/>
      <c r="MA572" s="87"/>
      <c r="MB572" s="87"/>
      <c r="MC572" s="87"/>
      <c r="MD572" s="87"/>
      <c r="ME572" s="87"/>
      <c r="MF572" s="87"/>
      <c r="MG572" s="87"/>
      <c r="MH572" s="87"/>
      <c r="MI572" s="87"/>
      <c r="MJ572" s="87"/>
      <c r="MK572" s="87"/>
      <c r="ML572" s="87"/>
      <c r="MM572" s="87"/>
      <c r="MN572" s="87"/>
      <c r="MO572" s="87"/>
      <c r="MP572" s="87"/>
      <c r="MQ572" s="87"/>
      <c r="MR572" s="87"/>
      <c r="MS572" s="87"/>
      <c r="MT572" s="87"/>
      <c r="MU572" s="87"/>
      <c r="MV572" s="87"/>
      <c r="MW572" s="87"/>
      <c r="MX572" s="87"/>
      <c r="MY572" s="87"/>
      <c r="MZ572" s="87"/>
      <c r="NA572" s="87"/>
      <c r="NB572" s="87"/>
      <c r="NC572" s="87"/>
      <c r="ND572" s="87"/>
      <c r="NE572" s="87"/>
      <c r="NF572" s="87"/>
      <c r="NG572" s="87"/>
      <c r="NH572" s="87"/>
      <c r="NI572" s="87"/>
      <c r="NJ572" s="87"/>
      <c r="NK572" s="87"/>
      <c r="NL572" s="87"/>
      <c r="NM572" s="87"/>
      <c r="NN572" s="87"/>
      <c r="NO572" s="87"/>
      <c r="NP572" s="87"/>
      <c r="NQ572" s="87"/>
      <c r="NR572" s="87"/>
      <c r="NS572" s="87"/>
      <c r="NT572" s="87"/>
      <c r="NU572" s="87"/>
    </row>
    <row r="573" spans="1:385" s="102" customFormat="1" ht="15.5" hidden="1">
      <c r="A573" s="373"/>
      <c r="B573" s="291"/>
      <c r="C573" s="308" t="s">
        <v>830</v>
      </c>
      <c r="D573" s="309" t="s">
        <v>934</v>
      </c>
      <c r="E573" s="302" t="s">
        <v>831</v>
      </c>
      <c r="F573" s="291"/>
      <c r="G573" s="291"/>
      <c r="H573" s="291"/>
      <c r="I573" s="291"/>
      <c r="J573" s="291"/>
      <c r="K573" s="309" t="s">
        <v>57</v>
      </c>
      <c r="L573" s="303">
        <v>5</v>
      </c>
      <c r="M573" s="291"/>
      <c r="N573" s="310"/>
      <c r="O573" s="310"/>
      <c r="P573" s="310"/>
      <c r="Q573" s="310"/>
      <c r="R573" s="310"/>
      <c r="S573" s="311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  <c r="AK573" s="87"/>
      <c r="AL573" s="87"/>
      <c r="AM573" s="87"/>
      <c r="AN573" s="87"/>
      <c r="AO573" s="87"/>
      <c r="AP573" s="87"/>
      <c r="AQ573" s="87"/>
      <c r="AR573" s="87"/>
      <c r="AS573" s="87"/>
      <c r="AT573" s="87"/>
      <c r="AU573" s="87"/>
      <c r="AV573" s="87"/>
      <c r="AW573" s="87"/>
      <c r="AX573" s="87"/>
      <c r="AY573" s="87"/>
      <c r="AZ573" s="87"/>
      <c r="BA573" s="87"/>
      <c r="BB573" s="87"/>
      <c r="BC573" s="87"/>
      <c r="BD573" s="87"/>
      <c r="BE573" s="87"/>
      <c r="BF573" s="87"/>
      <c r="BG573" s="87"/>
      <c r="BH573" s="87"/>
      <c r="BI573" s="87"/>
      <c r="BJ573" s="87"/>
      <c r="BK573" s="87"/>
      <c r="BL573" s="87"/>
      <c r="BM573" s="87"/>
      <c r="BN573" s="87"/>
      <c r="BO573" s="87"/>
      <c r="BP573" s="87"/>
      <c r="BQ573" s="87"/>
      <c r="BR573" s="87"/>
      <c r="BS573" s="87"/>
      <c r="BT573" s="87"/>
      <c r="BU573" s="87"/>
      <c r="BV573" s="87"/>
      <c r="BW573" s="87"/>
      <c r="BX573" s="87"/>
      <c r="BY573" s="87"/>
      <c r="BZ573" s="87"/>
      <c r="CA573" s="87"/>
      <c r="CB573" s="87"/>
      <c r="CC573" s="87"/>
      <c r="CD573" s="87"/>
      <c r="CE573" s="87"/>
      <c r="CF573" s="87"/>
      <c r="CG573" s="87"/>
      <c r="CH573" s="87"/>
      <c r="CI573" s="87"/>
      <c r="CJ573" s="87"/>
      <c r="CK573" s="87"/>
      <c r="CL573" s="87"/>
      <c r="CM573" s="87"/>
      <c r="CN573" s="87"/>
      <c r="CO573" s="87"/>
      <c r="CP573" s="87"/>
      <c r="CQ573" s="87"/>
      <c r="CR573" s="87"/>
      <c r="CS573" s="87"/>
      <c r="CT573" s="87"/>
      <c r="CU573" s="87"/>
      <c r="CV573" s="87"/>
      <c r="CW573" s="87"/>
      <c r="CX573" s="87"/>
      <c r="CY573" s="87"/>
      <c r="CZ573" s="87"/>
      <c r="DA573" s="87"/>
      <c r="DB573" s="87"/>
      <c r="DC573" s="87"/>
      <c r="DD573" s="87"/>
      <c r="DE573" s="87"/>
      <c r="DF573" s="87"/>
      <c r="DG573" s="87"/>
      <c r="DH573" s="87"/>
      <c r="DI573" s="87"/>
      <c r="DJ573" s="87"/>
      <c r="DK573" s="87"/>
      <c r="DL573" s="87"/>
      <c r="DM573" s="87"/>
      <c r="DN573" s="87"/>
      <c r="DO573" s="87"/>
      <c r="DP573" s="87"/>
      <c r="DQ573" s="87"/>
      <c r="DR573" s="87"/>
      <c r="DS573" s="87"/>
      <c r="DT573" s="87"/>
      <c r="DU573" s="87"/>
      <c r="DV573" s="87"/>
      <c r="DW573" s="87"/>
      <c r="DX573" s="87"/>
      <c r="DY573" s="87"/>
      <c r="DZ573" s="87"/>
      <c r="EA573" s="87"/>
      <c r="EB573" s="87"/>
      <c r="EC573" s="87"/>
      <c r="ED573" s="87"/>
      <c r="EE573" s="87"/>
      <c r="EF573" s="87"/>
      <c r="EG573" s="87"/>
      <c r="EH573" s="87"/>
      <c r="EI573" s="87"/>
      <c r="EJ573" s="87"/>
      <c r="EK573" s="87"/>
      <c r="EL573" s="87"/>
      <c r="EM573" s="87"/>
      <c r="EN573" s="87"/>
      <c r="EO573" s="87"/>
      <c r="EP573" s="87"/>
      <c r="EQ573" s="87"/>
      <c r="ER573" s="87"/>
      <c r="ES573" s="87"/>
      <c r="ET573" s="87"/>
      <c r="EU573" s="87"/>
      <c r="EV573" s="87"/>
      <c r="EW573" s="87"/>
      <c r="EX573" s="87"/>
      <c r="EY573" s="87"/>
      <c r="EZ573" s="87"/>
      <c r="FA573" s="87"/>
      <c r="FB573" s="87"/>
      <c r="FC573" s="87"/>
      <c r="FD573" s="87"/>
      <c r="FE573" s="87"/>
      <c r="FF573" s="87"/>
      <c r="FG573" s="87"/>
      <c r="FH573" s="87"/>
      <c r="FI573" s="87"/>
      <c r="FJ573" s="87"/>
      <c r="FK573" s="87"/>
      <c r="FL573" s="87"/>
      <c r="FM573" s="87"/>
      <c r="FN573" s="87"/>
      <c r="FO573" s="87"/>
      <c r="FP573" s="87"/>
      <c r="FQ573" s="87"/>
      <c r="FR573" s="87"/>
      <c r="FS573" s="87"/>
      <c r="FT573" s="87"/>
      <c r="FU573" s="87"/>
      <c r="FV573" s="87"/>
      <c r="FW573" s="87"/>
      <c r="FX573" s="87"/>
      <c r="FY573" s="87"/>
      <c r="FZ573" s="87"/>
      <c r="GA573" s="87"/>
      <c r="GB573" s="87"/>
      <c r="GC573" s="87"/>
      <c r="GD573" s="87"/>
      <c r="GE573" s="87"/>
      <c r="GF573" s="87"/>
      <c r="GG573" s="87"/>
      <c r="GH573" s="87"/>
      <c r="GI573" s="87"/>
      <c r="GJ573" s="87"/>
      <c r="GK573" s="87"/>
      <c r="GL573" s="87"/>
      <c r="GM573" s="87"/>
      <c r="GN573" s="87"/>
      <c r="GO573" s="87"/>
      <c r="GP573" s="87"/>
      <c r="GQ573" s="87"/>
      <c r="GR573" s="87"/>
      <c r="GS573" s="87"/>
      <c r="GT573" s="87"/>
      <c r="GU573" s="87"/>
      <c r="GV573" s="87"/>
      <c r="GW573" s="87"/>
      <c r="GX573" s="87"/>
      <c r="GY573" s="87"/>
      <c r="GZ573" s="87"/>
      <c r="HA573" s="87"/>
      <c r="HB573" s="87"/>
      <c r="HC573" s="87"/>
      <c r="HD573" s="87"/>
      <c r="HE573" s="87"/>
      <c r="HF573" s="87"/>
      <c r="HG573" s="87"/>
      <c r="HH573" s="87"/>
      <c r="HI573" s="87"/>
      <c r="HJ573" s="87"/>
      <c r="HK573" s="87"/>
      <c r="HL573" s="87"/>
      <c r="HM573" s="87"/>
      <c r="HN573" s="87"/>
      <c r="HO573" s="87"/>
      <c r="HP573" s="87"/>
      <c r="HQ573" s="87"/>
      <c r="HR573" s="87"/>
      <c r="HS573" s="87"/>
      <c r="HT573" s="87"/>
      <c r="HU573" s="87"/>
      <c r="HV573" s="87"/>
      <c r="HW573" s="87"/>
      <c r="HX573" s="87"/>
      <c r="HY573" s="87"/>
      <c r="HZ573" s="87"/>
      <c r="IA573" s="87"/>
      <c r="IB573" s="87"/>
      <c r="IC573" s="87"/>
      <c r="ID573" s="87"/>
      <c r="IE573" s="87"/>
      <c r="IF573" s="87"/>
      <c r="IG573" s="87"/>
      <c r="IH573" s="87"/>
      <c r="II573" s="87"/>
      <c r="IJ573" s="87"/>
      <c r="IK573" s="87"/>
      <c r="IL573" s="87"/>
      <c r="IM573" s="87"/>
      <c r="IN573" s="87"/>
      <c r="IO573" s="87"/>
      <c r="IP573" s="87"/>
      <c r="IQ573" s="87"/>
      <c r="IR573" s="87"/>
      <c r="IS573" s="87"/>
      <c r="IT573" s="87"/>
      <c r="IU573" s="87"/>
      <c r="IV573" s="87"/>
      <c r="IW573" s="87"/>
      <c r="IX573" s="87"/>
      <c r="IY573" s="87"/>
      <c r="IZ573" s="87"/>
      <c r="JA573" s="87"/>
      <c r="JB573" s="87"/>
      <c r="JC573" s="87"/>
      <c r="JD573" s="87"/>
      <c r="JE573" s="87"/>
      <c r="JF573" s="87"/>
      <c r="JG573" s="87"/>
      <c r="JH573" s="87"/>
      <c r="JI573" s="87"/>
      <c r="JJ573" s="87"/>
      <c r="JK573" s="87"/>
      <c r="JL573" s="87"/>
      <c r="JM573" s="87"/>
      <c r="JN573" s="87"/>
      <c r="JO573" s="87"/>
      <c r="JP573" s="87"/>
      <c r="JQ573" s="87"/>
      <c r="JR573" s="87"/>
      <c r="JS573" s="87"/>
      <c r="JT573" s="87"/>
      <c r="JU573" s="87"/>
      <c r="JV573" s="87"/>
      <c r="JW573" s="87"/>
      <c r="JX573" s="87"/>
      <c r="JY573" s="87"/>
      <c r="JZ573" s="87"/>
      <c r="KA573" s="87"/>
      <c r="KB573" s="87"/>
      <c r="KC573" s="87"/>
      <c r="KD573" s="87"/>
      <c r="KE573" s="87"/>
      <c r="KF573" s="87"/>
      <c r="KG573" s="87"/>
      <c r="KH573" s="87"/>
      <c r="KI573" s="87"/>
      <c r="KJ573" s="87"/>
      <c r="KK573" s="87"/>
      <c r="KL573" s="87"/>
      <c r="KM573" s="87"/>
      <c r="KN573" s="87"/>
      <c r="KO573" s="87"/>
      <c r="KP573" s="87"/>
      <c r="KQ573" s="87"/>
      <c r="KR573" s="87"/>
      <c r="KS573" s="87"/>
      <c r="KT573" s="87"/>
      <c r="KU573" s="87"/>
      <c r="KV573" s="87"/>
      <c r="KW573" s="87"/>
      <c r="KX573" s="87"/>
      <c r="KY573" s="87"/>
      <c r="KZ573" s="87"/>
      <c r="LA573" s="87"/>
      <c r="LB573" s="87"/>
      <c r="LC573" s="87"/>
      <c r="LD573" s="87"/>
      <c r="LE573" s="87"/>
      <c r="LF573" s="87"/>
      <c r="LG573" s="87"/>
      <c r="LH573" s="87"/>
      <c r="LI573" s="87"/>
      <c r="LJ573" s="87"/>
      <c r="LK573" s="87"/>
      <c r="LL573" s="87"/>
      <c r="LM573" s="87"/>
      <c r="LN573" s="87"/>
      <c r="LO573" s="87"/>
      <c r="LP573" s="87"/>
      <c r="LQ573" s="87"/>
      <c r="LR573" s="87"/>
      <c r="LS573" s="87"/>
      <c r="LT573" s="87"/>
      <c r="LU573" s="87"/>
      <c r="LV573" s="87"/>
      <c r="LW573" s="87"/>
      <c r="LX573" s="87"/>
      <c r="LY573" s="87"/>
      <c r="LZ573" s="87"/>
      <c r="MA573" s="87"/>
      <c r="MB573" s="87"/>
      <c r="MC573" s="87"/>
      <c r="MD573" s="87"/>
      <c r="ME573" s="87"/>
      <c r="MF573" s="87"/>
      <c r="MG573" s="87"/>
      <c r="MH573" s="87"/>
      <c r="MI573" s="87"/>
      <c r="MJ573" s="87"/>
      <c r="MK573" s="87"/>
      <c r="ML573" s="87"/>
      <c r="MM573" s="87"/>
      <c r="MN573" s="87"/>
      <c r="MO573" s="87"/>
      <c r="MP573" s="87"/>
      <c r="MQ573" s="87"/>
      <c r="MR573" s="87"/>
      <c r="MS573" s="87"/>
      <c r="MT573" s="87"/>
      <c r="MU573" s="87"/>
      <c r="MV573" s="87"/>
      <c r="MW573" s="87"/>
      <c r="MX573" s="87"/>
      <c r="MY573" s="87"/>
      <c r="MZ573" s="87"/>
      <c r="NA573" s="87"/>
      <c r="NB573" s="87"/>
      <c r="NC573" s="87"/>
      <c r="ND573" s="87"/>
      <c r="NE573" s="87"/>
      <c r="NF573" s="87"/>
      <c r="NG573" s="87"/>
      <c r="NH573" s="87"/>
      <c r="NI573" s="87"/>
      <c r="NJ573" s="87"/>
      <c r="NK573" s="87"/>
      <c r="NL573" s="87"/>
      <c r="NM573" s="87"/>
      <c r="NN573" s="87"/>
      <c r="NO573" s="87"/>
      <c r="NP573" s="87"/>
      <c r="NQ573" s="87"/>
      <c r="NR573" s="87"/>
      <c r="NS573" s="87"/>
      <c r="NT573" s="87"/>
      <c r="NU573" s="87"/>
    </row>
    <row r="574" spans="1:385" s="102" customFormat="1" ht="15.5" hidden="1">
      <c r="A574" s="373"/>
      <c r="B574" s="291"/>
      <c r="C574" s="308" t="s">
        <v>895</v>
      </c>
      <c r="D574" s="309" t="s">
        <v>934</v>
      </c>
      <c r="E574" s="302" t="s">
        <v>896</v>
      </c>
      <c r="F574" s="291"/>
      <c r="G574" s="291"/>
      <c r="H574" s="291"/>
      <c r="I574" s="291"/>
      <c r="J574" s="291"/>
      <c r="K574" s="309" t="s">
        <v>57</v>
      </c>
      <c r="L574" s="303">
        <v>2</v>
      </c>
      <c r="M574" s="291"/>
      <c r="N574" s="310"/>
      <c r="O574" s="310"/>
      <c r="P574" s="310"/>
      <c r="Q574" s="310"/>
      <c r="R574" s="310"/>
      <c r="S574" s="311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  <c r="AK574" s="87"/>
      <c r="AL574" s="87"/>
      <c r="AM574" s="87"/>
      <c r="AN574" s="87"/>
      <c r="AO574" s="87"/>
      <c r="AP574" s="87"/>
      <c r="AQ574" s="87"/>
      <c r="AR574" s="87"/>
      <c r="AS574" s="87"/>
      <c r="AT574" s="87"/>
      <c r="AU574" s="87"/>
      <c r="AV574" s="87"/>
      <c r="AW574" s="87"/>
      <c r="AX574" s="87"/>
      <c r="AY574" s="87"/>
      <c r="AZ574" s="87"/>
      <c r="BA574" s="87"/>
      <c r="BB574" s="87"/>
      <c r="BC574" s="87"/>
      <c r="BD574" s="87"/>
      <c r="BE574" s="87"/>
      <c r="BF574" s="87"/>
      <c r="BG574" s="87"/>
      <c r="BH574" s="87"/>
      <c r="BI574" s="87"/>
      <c r="BJ574" s="87"/>
      <c r="BK574" s="87"/>
      <c r="BL574" s="87"/>
      <c r="BM574" s="87"/>
      <c r="BN574" s="87"/>
      <c r="BO574" s="87"/>
      <c r="BP574" s="87"/>
      <c r="BQ574" s="87"/>
      <c r="BR574" s="87"/>
      <c r="BS574" s="87"/>
      <c r="BT574" s="87"/>
      <c r="BU574" s="87"/>
      <c r="BV574" s="87"/>
      <c r="BW574" s="87"/>
      <c r="BX574" s="87"/>
      <c r="BY574" s="87"/>
      <c r="BZ574" s="87"/>
      <c r="CA574" s="87"/>
      <c r="CB574" s="87"/>
      <c r="CC574" s="87"/>
      <c r="CD574" s="87"/>
      <c r="CE574" s="87"/>
      <c r="CF574" s="87"/>
      <c r="CG574" s="87"/>
      <c r="CH574" s="87"/>
      <c r="CI574" s="87"/>
      <c r="CJ574" s="87"/>
      <c r="CK574" s="87"/>
      <c r="CL574" s="87"/>
      <c r="CM574" s="87"/>
      <c r="CN574" s="87"/>
      <c r="CO574" s="87"/>
      <c r="CP574" s="87"/>
      <c r="CQ574" s="87"/>
      <c r="CR574" s="87"/>
      <c r="CS574" s="87"/>
      <c r="CT574" s="87"/>
      <c r="CU574" s="87"/>
      <c r="CV574" s="87"/>
      <c r="CW574" s="87"/>
      <c r="CX574" s="87"/>
      <c r="CY574" s="87"/>
      <c r="CZ574" s="87"/>
      <c r="DA574" s="87"/>
      <c r="DB574" s="87"/>
      <c r="DC574" s="87"/>
      <c r="DD574" s="87"/>
      <c r="DE574" s="87"/>
      <c r="DF574" s="87"/>
      <c r="DG574" s="87"/>
      <c r="DH574" s="87"/>
      <c r="DI574" s="87"/>
      <c r="DJ574" s="87"/>
      <c r="DK574" s="87"/>
      <c r="DL574" s="87"/>
      <c r="DM574" s="87"/>
      <c r="DN574" s="87"/>
      <c r="DO574" s="87"/>
      <c r="DP574" s="87"/>
      <c r="DQ574" s="87"/>
      <c r="DR574" s="87"/>
      <c r="DS574" s="87"/>
      <c r="DT574" s="87"/>
      <c r="DU574" s="87"/>
      <c r="DV574" s="87"/>
      <c r="DW574" s="87"/>
      <c r="DX574" s="87"/>
      <c r="DY574" s="87"/>
      <c r="DZ574" s="87"/>
      <c r="EA574" s="87"/>
      <c r="EB574" s="87"/>
      <c r="EC574" s="87"/>
      <c r="ED574" s="87"/>
      <c r="EE574" s="87"/>
      <c r="EF574" s="87"/>
      <c r="EG574" s="87"/>
      <c r="EH574" s="87"/>
      <c r="EI574" s="87"/>
      <c r="EJ574" s="87"/>
      <c r="EK574" s="87"/>
      <c r="EL574" s="87"/>
      <c r="EM574" s="87"/>
      <c r="EN574" s="87"/>
      <c r="EO574" s="87"/>
      <c r="EP574" s="87"/>
      <c r="EQ574" s="87"/>
      <c r="ER574" s="87"/>
      <c r="ES574" s="87"/>
      <c r="ET574" s="87"/>
      <c r="EU574" s="87"/>
      <c r="EV574" s="87"/>
      <c r="EW574" s="87"/>
      <c r="EX574" s="87"/>
      <c r="EY574" s="87"/>
      <c r="EZ574" s="87"/>
      <c r="FA574" s="87"/>
      <c r="FB574" s="87"/>
      <c r="FC574" s="87"/>
      <c r="FD574" s="87"/>
      <c r="FE574" s="87"/>
      <c r="FF574" s="87"/>
      <c r="FG574" s="87"/>
      <c r="FH574" s="87"/>
      <c r="FI574" s="87"/>
      <c r="FJ574" s="87"/>
      <c r="FK574" s="87"/>
      <c r="FL574" s="87"/>
      <c r="FM574" s="87"/>
      <c r="FN574" s="87"/>
      <c r="FO574" s="87"/>
      <c r="FP574" s="87"/>
      <c r="FQ574" s="87"/>
      <c r="FR574" s="87"/>
      <c r="FS574" s="87"/>
      <c r="FT574" s="87"/>
      <c r="FU574" s="87"/>
      <c r="FV574" s="87"/>
      <c r="FW574" s="87"/>
      <c r="FX574" s="87"/>
      <c r="FY574" s="87"/>
      <c r="FZ574" s="87"/>
      <c r="GA574" s="87"/>
      <c r="GB574" s="87"/>
      <c r="GC574" s="87"/>
      <c r="GD574" s="87"/>
      <c r="GE574" s="87"/>
      <c r="GF574" s="87"/>
      <c r="GG574" s="87"/>
      <c r="GH574" s="87"/>
      <c r="GI574" s="87"/>
      <c r="GJ574" s="87"/>
      <c r="GK574" s="87"/>
      <c r="GL574" s="87"/>
      <c r="GM574" s="87"/>
      <c r="GN574" s="87"/>
      <c r="GO574" s="87"/>
      <c r="GP574" s="87"/>
      <c r="GQ574" s="87"/>
      <c r="GR574" s="87"/>
      <c r="GS574" s="87"/>
      <c r="GT574" s="87"/>
      <c r="GU574" s="87"/>
      <c r="GV574" s="87"/>
      <c r="GW574" s="87"/>
      <c r="GX574" s="87"/>
      <c r="GY574" s="87"/>
      <c r="GZ574" s="87"/>
      <c r="HA574" s="87"/>
      <c r="HB574" s="87"/>
      <c r="HC574" s="87"/>
      <c r="HD574" s="87"/>
      <c r="HE574" s="87"/>
      <c r="HF574" s="87"/>
      <c r="HG574" s="87"/>
      <c r="HH574" s="87"/>
      <c r="HI574" s="87"/>
      <c r="HJ574" s="87"/>
      <c r="HK574" s="87"/>
      <c r="HL574" s="87"/>
      <c r="HM574" s="87"/>
      <c r="HN574" s="87"/>
      <c r="HO574" s="87"/>
      <c r="HP574" s="87"/>
      <c r="HQ574" s="87"/>
      <c r="HR574" s="87"/>
      <c r="HS574" s="87"/>
      <c r="HT574" s="87"/>
      <c r="HU574" s="87"/>
      <c r="HV574" s="87"/>
      <c r="HW574" s="87"/>
      <c r="HX574" s="87"/>
      <c r="HY574" s="87"/>
      <c r="HZ574" s="87"/>
      <c r="IA574" s="87"/>
      <c r="IB574" s="87"/>
      <c r="IC574" s="87"/>
      <c r="ID574" s="87"/>
      <c r="IE574" s="87"/>
      <c r="IF574" s="87"/>
      <c r="IG574" s="87"/>
      <c r="IH574" s="87"/>
      <c r="II574" s="87"/>
      <c r="IJ574" s="87"/>
      <c r="IK574" s="87"/>
      <c r="IL574" s="87"/>
      <c r="IM574" s="87"/>
      <c r="IN574" s="87"/>
      <c r="IO574" s="87"/>
      <c r="IP574" s="87"/>
      <c r="IQ574" s="87"/>
      <c r="IR574" s="87"/>
      <c r="IS574" s="87"/>
      <c r="IT574" s="87"/>
      <c r="IU574" s="87"/>
      <c r="IV574" s="87"/>
      <c r="IW574" s="87"/>
      <c r="IX574" s="87"/>
      <c r="IY574" s="87"/>
      <c r="IZ574" s="87"/>
      <c r="JA574" s="87"/>
      <c r="JB574" s="87"/>
      <c r="JC574" s="87"/>
      <c r="JD574" s="87"/>
      <c r="JE574" s="87"/>
      <c r="JF574" s="87"/>
      <c r="JG574" s="87"/>
      <c r="JH574" s="87"/>
      <c r="JI574" s="87"/>
      <c r="JJ574" s="87"/>
      <c r="JK574" s="87"/>
      <c r="JL574" s="87"/>
      <c r="JM574" s="87"/>
      <c r="JN574" s="87"/>
      <c r="JO574" s="87"/>
      <c r="JP574" s="87"/>
      <c r="JQ574" s="87"/>
      <c r="JR574" s="87"/>
      <c r="JS574" s="87"/>
      <c r="JT574" s="87"/>
      <c r="JU574" s="87"/>
      <c r="JV574" s="87"/>
      <c r="JW574" s="87"/>
      <c r="JX574" s="87"/>
      <c r="JY574" s="87"/>
      <c r="JZ574" s="87"/>
      <c r="KA574" s="87"/>
      <c r="KB574" s="87"/>
      <c r="KC574" s="87"/>
      <c r="KD574" s="87"/>
      <c r="KE574" s="87"/>
      <c r="KF574" s="87"/>
      <c r="KG574" s="87"/>
      <c r="KH574" s="87"/>
      <c r="KI574" s="87"/>
      <c r="KJ574" s="87"/>
      <c r="KK574" s="87"/>
      <c r="KL574" s="87"/>
      <c r="KM574" s="87"/>
      <c r="KN574" s="87"/>
      <c r="KO574" s="87"/>
      <c r="KP574" s="87"/>
      <c r="KQ574" s="87"/>
      <c r="KR574" s="87"/>
      <c r="KS574" s="87"/>
      <c r="KT574" s="87"/>
      <c r="KU574" s="87"/>
      <c r="KV574" s="87"/>
      <c r="KW574" s="87"/>
      <c r="KX574" s="87"/>
      <c r="KY574" s="87"/>
      <c r="KZ574" s="87"/>
      <c r="LA574" s="87"/>
      <c r="LB574" s="87"/>
      <c r="LC574" s="87"/>
      <c r="LD574" s="87"/>
      <c r="LE574" s="87"/>
      <c r="LF574" s="87"/>
      <c r="LG574" s="87"/>
      <c r="LH574" s="87"/>
      <c r="LI574" s="87"/>
      <c r="LJ574" s="87"/>
      <c r="LK574" s="87"/>
      <c r="LL574" s="87"/>
      <c r="LM574" s="87"/>
      <c r="LN574" s="87"/>
      <c r="LO574" s="87"/>
      <c r="LP574" s="87"/>
      <c r="LQ574" s="87"/>
      <c r="LR574" s="87"/>
      <c r="LS574" s="87"/>
      <c r="LT574" s="87"/>
      <c r="LU574" s="87"/>
      <c r="LV574" s="87"/>
      <c r="LW574" s="87"/>
      <c r="LX574" s="87"/>
      <c r="LY574" s="87"/>
      <c r="LZ574" s="87"/>
      <c r="MA574" s="87"/>
      <c r="MB574" s="87"/>
      <c r="MC574" s="87"/>
      <c r="MD574" s="87"/>
      <c r="ME574" s="87"/>
      <c r="MF574" s="87"/>
      <c r="MG574" s="87"/>
      <c r="MH574" s="87"/>
      <c r="MI574" s="87"/>
      <c r="MJ574" s="87"/>
      <c r="MK574" s="87"/>
      <c r="ML574" s="87"/>
      <c r="MM574" s="87"/>
      <c r="MN574" s="87"/>
      <c r="MO574" s="87"/>
      <c r="MP574" s="87"/>
      <c r="MQ574" s="87"/>
      <c r="MR574" s="87"/>
      <c r="MS574" s="87"/>
      <c r="MT574" s="87"/>
      <c r="MU574" s="87"/>
      <c r="MV574" s="87"/>
      <c r="MW574" s="87"/>
      <c r="MX574" s="87"/>
      <c r="MY574" s="87"/>
      <c r="MZ574" s="87"/>
      <c r="NA574" s="87"/>
      <c r="NB574" s="87"/>
      <c r="NC574" s="87"/>
      <c r="ND574" s="87"/>
      <c r="NE574" s="87"/>
      <c r="NF574" s="87"/>
      <c r="NG574" s="87"/>
      <c r="NH574" s="87"/>
      <c r="NI574" s="87"/>
      <c r="NJ574" s="87"/>
      <c r="NK574" s="87"/>
      <c r="NL574" s="87"/>
      <c r="NM574" s="87"/>
      <c r="NN574" s="87"/>
      <c r="NO574" s="87"/>
      <c r="NP574" s="87"/>
      <c r="NQ574" s="87"/>
      <c r="NR574" s="87"/>
      <c r="NS574" s="87"/>
      <c r="NT574" s="87"/>
      <c r="NU574" s="87"/>
    </row>
    <row r="575" spans="1:385" s="102" customFormat="1" ht="31" hidden="1">
      <c r="A575" s="373"/>
      <c r="B575" s="291"/>
      <c r="C575" s="308" t="s">
        <v>821</v>
      </c>
      <c r="D575" s="309" t="s">
        <v>934</v>
      </c>
      <c r="E575" s="301" t="s">
        <v>275</v>
      </c>
      <c r="F575" s="291"/>
      <c r="G575" s="291"/>
      <c r="H575" s="291"/>
      <c r="I575" s="291"/>
      <c r="J575" s="291"/>
      <c r="K575" s="309" t="s">
        <v>57</v>
      </c>
      <c r="L575" s="302" t="s">
        <v>353</v>
      </c>
      <c r="M575" s="291"/>
      <c r="N575" s="310"/>
      <c r="O575" s="310"/>
      <c r="P575" s="310"/>
      <c r="Q575" s="310"/>
      <c r="R575" s="310"/>
      <c r="S575" s="311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  <c r="AK575" s="87"/>
      <c r="AL575" s="87"/>
      <c r="AM575" s="87"/>
      <c r="AN575" s="87"/>
      <c r="AO575" s="87"/>
      <c r="AP575" s="87"/>
      <c r="AQ575" s="87"/>
      <c r="AR575" s="87"/>
      <c r="AS575" s="87"/>
      <c r="AT575" s="87"/>
      <c r="AU575" s="87"/>
      <c r="AV575" s="87"/>
      <c r="AW575" s="87"/>
      <c r="AX575" s="87"/>
      <c r="AY575" s="87"/>
      <c r="AZ575" s="87"/>
      <c r="BA575" s="87"/>
      <c r="BB575" s="87"/>
      <c r="BC575" s="87"/>
      <c r="BD575" s="87"/>
      <c r="BE575" s="87"/>
      <c r="BF575" s="87"/>
      <c r="BG575" s="87"/>
      <c r="BH575" s="87"/>
      <c r="BI575" s="87"/>
      <c r="BJ575" s="87"/>
      <c r="BK575" s="87"/>
      <c r="BL575" s="87"/>
      <c r="BM575" s="87"/>
      <c r="BN575" s="87"/>
      <c r="BO575" s="87"/>
      <c r="BP575" s="87"/>
      <c r="BQ575" s="87"/>
      <c r="BR575" s="87"/>
      <c r="BS575" s="87"/>
      <c r="BT575" s="87"/>
      <c r="BU575" s="87"/>
      <c r="BV575" s="87"/>
      <c r="BW575" s="87"/>
      <c r="BX575" s="87"/>
      <c r="BY575" s="87"/>
      <c r="BZ575" s="87"/>
      <c r="CA575" s="87"/>
      <c r="CB575" s="87"/>
      <c r="CC575" s="87"/>
      <c r="CD575" s="87"/>
      <c r="CE575" s="87"/>
      <c r="CF575" s="87"/>
      <c r="CG575" s="87"/>
      <c r="CH575" s="87"/>
      <c r="CI575" s="87"/>
      <c r="CJ575" s="87"/>
      <c r="CK575" s="87"/>
      <c r="CL575" s="87"/>
      <c r="CM575" s="87"/>
      <c r="CN575" s="87"/>
      <c r="CO575" s="87"/>
      <c r="CP575" s="87"/>
      <c r="CQ575" s="87"/>
      <c r="CR575" s="87"/>
      <c r="CS575" s="87"/>
      <c r="CT575" s="87"/>
      <c r="CU575" s="87"/>
      <c r="CV575" s="87"/>
      <c r="CW575" s="87"/>
      <c r="CX575" s="87"/>
      <c r="CY575" s="87"/>
      <c r="CZ575" s="87"/>
      <c r="DA575" s="87"/>
      <c r="DB575" s="87"/>
      <c r="DC575" s="87"/>
      <c r="DD575" s="87"/>
      <c r="DE575" s="87"/>
      <c r="DF575" s="87"/>
      <c r="DG575" s="87"/>
      <c r="DH575" s="87"/>
      <c r="DI575" s="87"/>
      <c r="DJ575" s="87"/>
      <c r="DK575" s="87"/>
      <c r="DL575" s="87"/>
      <c r="DM575" s="87"/>
      <c r="DN575" s="87"/>
      <c r="DO575" s="87"/>
      <c r="DP575" s="87"/>
      <c r="DQ575" s="87"/>
      <c r="DR575" s="87"/>
      <c r="DS575" s="87"/>
      <c r="DT575" s="87"/>
      <c r="DU575" s="87"/>
      <c r="DV575" s="87"/>
      <c r="DW575" s="87"/>
      <c r="DX575" s="87"/>
      <c r="DY575" s="87"/>
      <c r="DZ575" s="87"/>
      <c r="EA575" s="87"/>
      <c r="EB575" s="87"/>
      <c r="EC575" s="87"/>
      <c r="ED575" s="87"/>
      <c r="EE575" s="87"/>
      <c r="EF575" s="87"/>
      <c r="EG575" s="87"/>
      <c r="EH575" s="87"/>
      <c r="EI575" s="87"/>
      <c r="EJ575" s="87"/>
      <c r="EK575" s="87"/>
      <c r="EL575" s="87"/>
      <c r="EM575" s="87"/>
      <c r="EN575" s="87"/>
      <c r="EO575" s="87"/>
      <c r="EP575" s="87"/>
      <c r="EQ575" s="87"/>
      <c r="ER575" s="87"/>
      <c r="ES575" s="87"/>
      <c r="ET575" s="87"/>
      <c r="EU575" s="87"/>
      <c r="EV575" s="87"/>
      <c r="EW575" s="87"/>
      <c r="EX575" s="87"/>
      <c r="EY575" s="87"/>
      <c r="EZ575" s="87"/>
      <c r="FA575" s="87"/>
      <c r="FB575" s="87"/>
      <c r="FC575" s="87"/>
      <c r="FD575" s="87"/>
      <c r="FE575" s="87"/>
      <c r="FF575" s="87"/>
      <c r="FG575" s="87"/>
      <c r="FH575" s="87"/>
      <c r="FI575" s="87"/>
      <c r="FJ575" s="87"/>
      <c r="FK575" s="87"/>
      <c r="FL575" s="87"/>
      <c r="FM575" s="87"/>
      <c r="FN575" s="87"/>
      <c r="FO575" s="87"/>
      <c r="FP575" s="87"/>
      <c r="FQ575" s="87"/>
      <c r="FR575" s="87"/>
      <c r="FS575" s="87"/>
      <c r="FT575" s="87"/>
      <c r="FU575" s="87"/>
      <c r="FV575" s="87"/>
      <c r="FW575" s="87"/>
      <c r="FX575" s="87"/>
      <c r="FY575" s="87"/>
      <c r="FZ575" s="87"/>
      <c r="GA575" s="87"/>
      <c r="GB575" s="87"/>
      <c r="GC575" s="87"/>
      <c r="GD575" s="87"/>
      <c r="GE575" s="87"/>
      <c r="GF575" s="87"/>
      <c r="GG575" s="87"/>
      <c r="GH575" s="87"/>
      <c r="GI575" s="87"/>
      <c r="GJ575" s="87"/>
      <c r="GK575" s="87"/>
      <c r="GL575" s="87"/>
      <c r="GM575" s="87"/>
      <c r="GN575" s="87"/>
      <c r="GO575" s="87"/>
      <c r="GP575" s="87"/>
      <c r="GQ575" s="87"/>
      <c r="GR575" s="87"/>
      <c r="GS575" s="87"/>
      <c r="GT575" s="87"/>
      <c r="GU575" s="87"/>
      <c r="GV575" s="87"/>
      <c r="GW575" s="87"/>
      <c r="GX575" s="87"/>
      <c r="GY575" s="87"/>
      <c r="GZ575" s="87"/>
      <c r="HA575" s="87"/>
      <c r="HB575" s="87"/>
      <c r="HC575" s="87"/>
      <c r="HD575" s="87"/>
      <c r="HE575" s="87"/>
      <c r="HF575" s="87"/>
      <c r="HG575" s="87"/>
      <c r="HH575" s="87"/>
      <c r="HI575" s="87"/>
      <c r="HJ575" s="87"/>
      <c r="HK575" s="87"/>
      <c r="HL575" s="87"/>
      <c r="HM575" s="87"/>
      <c r="HN575" s="87"/>
      <c r="HO575" s="87"/>
      <c r="HP575" s="87"/>
      <c r="HQ575" s="87"/>
      <c r="HR575" s="87"/>
      <c r="HS575" s="87"/>
      <c r="HT575" s="87"/>
      <c r="HU575" s="87"/>
      <c r="HV575" s="87"/>
      <c r="HW575" s="87"/>
      <c r="HX575" s="87"/>
      <c r="HY575" s="87"/>
      <c r="HZ575" s="87"/>
      <c r="IA575" s="87"/>
      <c r="IB575" s="87"/>
      <c r="IC575" s="87"/>
      <c r="ID575" s="87"/>
      <c r="IE575" s="87"/>
      <c r="IF575" s="87"/>
      <c r="IG575" s="87"/>
      <c r="IH575" s="87"/>
      <c r="II575" s="87"/>
      <c r="IJ575" s="87"/>
      <c r="IK575" s="87"/>
      <c r="IL575" s="87"/>
      <c r="IM575" s="87"/>
      <c r="IN575" s="87"/>
      <c r="IO575" s="87"/>
      <c r="IP575" s="87"/>
      <c r="IQ575" s="87"/>
      <c r="IR575" s="87"/>
      <c r="IS575" s="87"/>
      <c r="IT575" s="87"/>
      <c r="IU575" s="87"/>
      <c r="IV575" s="87"/>
      <c r="IW575" s="87"/>
      <c r="IX575" s="87"/>
      <c r="IY575" s="87"/>
      <c r="IZ575" s="87"/>
      <c r="JA575" s="87"/>
      <c r="JB575" s="87"/>
      <c r="JC575" s="87"/>
      <c r="JD575" s="87"/>
      <c r="JE575" s="87"/>
      <c r="JF575" s="87"/>
      <c r="JG575" s="87"/>
      <c r="JH575" s="87"/>
      <c r="JI575" s="87"/>
      <c r="JJ575" s="87"/>
      <c r="JK575" s="87"/>
      <c r="JL575" s="87"/>
      <c r="JM575" s="87"/>
      <c r="JN575" s="87"/>
      <c r="JO575" s="87"/>
      <c r="JP575" s="87"/>
      <c r="JQ575" s="87"/>
      <c r="JR575" s="87"/>
      <c r="JS575" s="87"/>
      <c r="JT575" s="87"/>
      <c r="JU575" s="87"/>
      <c r="JV575" s="87"/>
      <c r="JW575" s="87"/>
      <c r="JX575" s="87"/>
      <c r="JY575" s="87"/>
      <c r="JZ575" s="87"/>
      <c r="KA575" s="87"/>
      <c r="KB575" s="87"/>
      <c r="KC575" s="87"/>
      <c r="KD575" s="87"/>
      <c r="KE575" s="87"/>
      <c r="KF575" s="87"/>
      <c r="KG575" s="87"/>
      <c r="KH575" s="87"/>
      <c r="KI575" s="87"/>
      <c r="KJ575" s="87"/>
      <c r="KK575" s="87"/>
      <c r="KL575" s="87"/>
      <c r="KM575" s="87"/>
      <c r="KN575" s="87"/>
      <c r="KO575" s="87"/>
      <c r="KP575" s="87"/>
      <c r="KQ575" s="87"/>
      <c r="KR575" s="87"/>
      <c r="KS575" s="87"/>
      <c r="KT575" s="87"/>
      <c r="KU575" s="87"/>
      <c r="KV575" s="87"/>
      <c r="KW575" s="87"/>
      <c r="KX575" s="87"/>
      <c r="KY575" s="87"/>
      <c r="KZ575" s="87"/>
      <c r="LA575" s="87"/>
      <c r="LB575" s="87"/>
      <c r="LC575" s="87"/>
      <c r="LD575" s="87"/>
      <c r="LE575" s="87"/>
      <c r="LF575" s="87"/>
      <c r="LG575" s="87"/>
      <c r="LH575" s="87"/>
      <c r="LI575" s="87"/>
      <c r="LJ575" s="87"/>
      <c r="LK575" s="87"/>
      <c r="LL575" s="87"/>
      <c r="LM575" s="87"/>
      <c r="LN575" s="87"/>
      <c r="LO575" s="87"/>
      <c r="LP575" s="87"/>
      <c r="LQ575" s="87"/>
      <c r="LR575" s="87"/>
      <c r="LS575" s="87"/>
      <c r="LT575" s="87"/>
      <c r="LU575" s="87"/>
      <c r="LV575" s="87"/>
      <c r="LW575" s="87"/>
      <c r="LX575" s="87"/>
      <c r="LY575" s="87"/>
      <c r="LZ575" s="87"/>
      <c r="MA575" s="87"/>
      <c r="MB575" s="87"/>
      <c r="MC575" s="87"/>
      <c r="MD575" s="87"/>
      <c r="ME575" s="87"/>
      <c r="MF575" s="87"/>
      <c r="MG575" s="87"/>
      <c r="MH575" s="87"/>
      <c r="MI575" s="87"/>
      <c r="MJ575" s="87"/>
      <c r="MK575" s="87"/>
      <c r="ML575" s="87"/>
      <c r="MM575" s="87"/>
      <c r="MN575" s="87"/>
      <c r="MO575" s="87"/>
      <c r="MP575" s="87"/>
      <c r="MQ575" s="87"/>
      <c r="MR575" s="87"/>
      <c r="MS575" s="87"/>
      <c r="MT575" s="87"/>
      <c r="MU575" s="87"/>
      <c r="MV575" s="87"/>
      <c r="MW575" s="87"/>
      <c r="MX575" s="87"/>
      <c r="MY575" s="87"/>
      <c r="MZ575" s="87"/>
      <c r="NA575" s="87"/>
      <c r="NB575" s="87"/>
      <c r="NC575" s="87"/>
      <c r="ND575" s="87"/>
      <c r="NE575" s="87"/>
      <c r="NF575" s="87"/>
      <c r="NG575" s="87"/>
      <c r="NH575" s="87"/>
      <c r="NI575" s="87"/>
      <c r="NJ575" s="87"/>
      <c r="NK575" s="87"/>
      <c r="NL575" s="87"/>
      <c r="NM575" s="87"/>
      <c r="NN575" s="87"/>
      <c r="NO575" s="87"/>
      <c r="NP575" s="87"/>
      <c r="NQ575" s="87"/>
      <c r="NR575" s="87"/>
      <c r="NS575" s="87"/>
      <c r="NT575" s="87"/>
      <c r="NU575" s="87"/>
    </row>
    <row r="576" spans="1:385" s="102" customFormat="1" ht="15.5" hidden="1">
      <c r="A576" s="373"/>
      <c r="B576" s="291"/>
      <c r="C576" s="308" t="s">
        <v>819</v>
      </c>
      <c r="D576" s="309" t="s">
        <v>934</v>
      </c>
      <c r="E576" s="301" t="s">
        <v>820</v>
      </c>
      <c r="F576" s="291"/>
      <c r="G576" s="291"/>
      <c r="H576" s="291"/>
      <c r="I576" s="291"/>
      <c r="J576" s="291"/>
      <c r="K576" s="309" t="s">
        <v>57</v>
      </c>
      <c r="L576" s="302" t="s">
        <v>167</v>
      </c>
      <c r="M576" s="291"/>
      <c r="N576" s="310"/>
      <c r="O576" s="310"/>
      <c r="P576" s="310"/>
      <c r="Q576" s="310"/>
      <c r="R576" s="310"/>
      <c r="S576" s="311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  <c r="AK576" s="87"/>
      <c r="AL576" s="87"/>
      <c r="AM576" s="87"/>
      <c r="AN576" s="87"/>
      <c r="AO576" s="87"/>
      <c r="AP576" s="87"/>
      <c r="AQ576" s="87"/>
      <c r="AR576" s="87"/>
      <c r="AS576" s="87"/>
      <c r="AT576" s="87"/>
      <c r="AU576" s="87"/>
      <c r="AV576" s="87"/>
      <c r="AW576" s="87"/>
      <c r="AX576" s="87"/>
      <c r="AY576" s="87"/>
      <c r="AZ576" s="87"/>
      <c r="BA576" s="87"/>
      <c r="BB576" s="87"/>
      <c r="BC576" s="87"/>
      <c r="BD576" s="87"/>
      <c r="BE576" s="87"/>
      <c r="BF576" s="87"/>
      <c r="BG576" s="87"/>
      <c r="BH576" s="87"/>
      <c r="BI576" s="87"/>
      <c r="BJ576" s="87"/>
      <c r="BK576" s="87"/>
      <c r="BL576" s="87"/>
      <c r="BM576" s="87"/>
      <c r="BN576" s="87"/>
      <c r="BO576" s="87"/>
      <c r="BP576" s="87"/>
      <c r="BQ576" s="87"/>
      <c r="BR576" s="87"/>
      <c r="BS576" s="87"/>
      <c r="BT576" s="87"/>
      <c r="BU576" s="87"/>
      <c r="BV576" s="87"/>
      <c r="BW576" s="87"/>
      <c r="BX576" s="87"/>
      <c r="BY576" s="87"/>
      <c r="BZ576" s="87"/>
      <c r="CA576" s="87"/>
      <c r="CB576" s="87"/>
      <c r="CC576" s="87"/>
      <c r="CD576" s="87"/>
      <c r="CE576" s="87"/>
      <c r="CF576" s="87"/>
      <c r="CG576" s="87"/>
      <c r="CH576" s="87"/>
      <c r="CI576" s="87"/>
      <c r="CJ576" s="87"/>
      <c r="CK576" s="87"/>
      <c r="CL576" s="87"/>
      <c r="CM576" s="87"/>
      <c r="CN576" s="87"/>
      <c r="CO576" s="87"/>
      <c r="CP576" s="87"/>
      <c r="CQ576" s="87"/>
      <c r="CR576" s="87"/>
      <c r="CS576" s="87"/>
      <c r="CT576" s="87"/>
      <c r="CU576" s="87"/>
      <c r="CV576" s="87"/>
      <c r="CW576" s="87"/>
      <c r="CX576" s="87"/>
      <c r="CY576" s="87"/>
      <c r="CZ576" s="87"/>
      <c r="DA576" s="87"/>
      <c r="DB576" s="87"/>
      <c r="DC576" s="87"/>
      <c r="DD576" s="87"/>
      <c r="DE576" s="87"/>
      <c r="DF576" s="87"/>
      <c r="DG576" s="87"/>
      <c r="DH576" s="87"/>
      <c r="DI576" s="87"/>
      <c r="DJ576" s="87"/>
      <c r="DK576" s="87"/>
      <c r="DL576" s="87"/>
      <c r="DM576" s="87"/>
      <c r="DN576" s="87"/>
      <c r="DO576" s="87"/>
      <c r="DP576" s="87"/>
      <c r="DQ576" s="87"/>
      <c r="DR576" s="87"/>
      <c r="DS576" s="87"/>
      <c r="DT576" s="87"/>
      <c r="DU576" s="87"/>
      <c r="DV576" s="87"/>
      <c r="DW576" s="87"/>
      <c r="DX576" s="87"/>
      <c r="DY576" s="87"/>
      <c r="DZ576" s="87"/>
      <c r="EA576" s="87"/>
      <c r="EB576" s="87"/>
      <c r="EC576" s="87"/>
      <c r="ED576" s="87"/>
      <c r="EE576" s="87"/>
      <c r="EF576" s="87"/>
      <c r="EG576" s="87"/>
      <c r="EH576" s="87"/>
      <c r="EI576" s="87"/>
      <c r="EJ576" s="87"/>
      <c r="EK576" s="87"/>
      <c r="EL576" s="87"/>
      <c r="EM576" s="87"/>
      <c r="EN576" s="87"/>
      <c r="EO576" s="87"/>
      <c r="EP576" s="87"/>
      <c r="EQ576" s="87"/>
      <c r="ER576" s="87"/>
      <c r="ES576" s="87"/>
      <c r="ET576" s="87"/>
      <c r="EU576" s="87"/>
      <c r="EV576" s="87"/>
      <c r="EW576" s="87"/>
      <c r="EX576" s="87"/>
      <c r="EY576" s="87"/>
      <c r="EZ576" s="87"/>
      <c r="FA576" s="87"/>
      <c r="FB576" s="87"/>
      <c r="FC576" s="87"/>
      <c r="FD576" s="87"/>
      <c r="FE576" s="87"/>
      <c r="FF576" s="87"/>
      <c r="FG576" s="87"/>
      <c r="FH576" s="87"/>
      <c r="FI576" s="87"/>
      <c r="FJ576" s="87"/>
      <c r="FK576" s="87"/>
      <c r="FL576" s="87"/>
      <c r="FM576" s="87"/>
      <c r="FN576" s="87"/>
      <c r="FO576" s="87"/>
      <c r="FP576" s="87"/>
      <c r="FQ576" s="87"/>
      <c r="FR576" s="87"/>
      <c r="FS576" s="87"/>
      <c r="FT576" s="87"/>
      <c r="FU576" s="87"/>
      <c r="FV576" s="87"/>
      <c r="FW576" s="87"/>
      <c r="FX576" s="87"/>
      <c r="FY576" s="87"/>
      <c r="FZ576" s="87"/>
      <c r="GA576" s="87"/>
      <c r="GB576" s="87"/>
      <c r="GC576" s="87"/>
      <c r="GD576" s="87"/>
      <c r="GE576" s="87"/>
      <c r="GF576" s="87"/>
      <c r="GG576" s="87"/>
      <c r="GH576" s="87"/>
      <c r="GI576" s="87"/>
      <c r="GJ576" s="87"/>
      <c r="GK576" s="87"/>
      <c r="GL576" s="87"/>
      <c r="GM576" s="87"/>
      <c r="GN576" s="87"/>
      <c r="GO576" s="87"/>
      <c r="GP576" s="87"/>
      <c r="GQ576" s="87"/>
      <c r="GR576" s="87"/>
      <c r="GS576" s="87"/>
      <c r="GT576" s="87"/>
      <c r="GU576" s="87"/>
      <c r="GV576" s="87"/>
      <c r="GW576" s="87"/>
      <c r="GX576" s="87"/>
      <c r="GY576" s="87"/>
      <c r="GZ576" s="87"/>
      <c r="HA576" s="87"/>
      <c r="HB576" s="87"/>
      <c r="HC576" s="87"/>
      <c r="HD576" s="87"/>
      <c r="HE576" s="87"/>
      <c r="HF576" s="87"/>
      <c r="HG576" s="87"/>
      <c r="HH576" s="87"/>
      <c r="HI576" s="87"/>
      <c r="HJ576" s="87"/>
      <c r="HK576" s="87"/>
      <c r="HL576" s="87"/>
      <c r="HM576" s="87"/>
      <c r="HN576" s="87"/>
      <c r="HO576" s="87"/>
      <c r="HP576" s="87"/>
      <c r="HQ576" s="87"/>
      <c r="HR576" s="87"/>
      <c r="HS576" s="87"/>
      <c r="HT576" s="87"/>
      <c r="HU576" s="87"/>
      <c r="HV576" s="87"/>
      <c r="HW576" s="87"/>
      <c r="HX576" s="87"/>
      <c r="HY576" s="87"/>
      <c r="HZ576" s="87"/>
      <c r="IA576" s="87"/>
      <c r="IB576" s="87"/>
      <c r="IC576" s="87"/>
      <c r="ID576" s="87"/>
      <c r="IE576" s="87"/>
      <c r="IF576" s="87"/>
      <c r="IG576" s="87"/>
      <c r="IH576" s="87"/>
      <c r="II576" s="87"/>
      <c r="IJ576" s="87"/>
      <c r="IK576" s="87"/>
      <c r="IL576" s="87"/>
      <c r="IM576" s="87"/>
      <c r="IN576" s="87"/>
      <c r="IO576" s="87"/>
      <c r="IP576" s="87"/>
      <c r="IQ576" s="87"/>
      <c r="IR576" s="87"/>
      <c r="IS576" s="87"/>
      <c r="IT576" s="87"/>
      <c r="IU576" s="87"/>
      <c r="IV576" s="87"/>
      <c r="IW576" s="87"/>
      <c r="IX576" s="87"/>
      <c r="IY576" s="87"/>
      <c r="IZ576" s="87"/>
      <c r="JA576" s="87"/>
      <c r="JB576" s="87"/>
      <c r="JC576" s="87"/>
      <c r="JD576" s="87"/>
      <c r="JE576" s="87"/>
      <c r="JF576" s="87"/>
      <c r="JG576" s="87"/>
      <c r="JH576" s="87"/>
      <c r="JI576" s="87"/>
      <c r="JJ576" s="87"/>
      <c r="JK576" s="87"/>
      <c r="JL576" s="87"/>
      <c r="JM576" s="87"/>
      <c r="JN576" s="87"/>
      <c r="JO576" s="87"/>
      <c r="JP576" s="87"/>
      <c r="JQ576" s="87"/>
      <c r="JR576" s="87"/>
      <c r="JS576" s="87"/>
      <c r="JT576" s="87"/>
      <c r="JU576" s="87"/>
      <c r="JV576" s="87"/>
      <c r="JW576" s="87"/>
      <c r="JX576" s="87"/>
      <c r="JY576" s="87"/>
      <c r="JZ576" s="87"/>
      <c r="KA576" s="87"/>
      <c r="KB576" s="87"/>
      <c r="KC576" s="87"/>
      <c r="KD576" s="87"/>
      <c r="KE576" s="87"/>
      <c r="KF576" s="87"/>
      <c r="KG576" s="87"/>
      <c r="KH576" s="87"/>
      <c r="KI576" s="87"/>
      <c r="KJ576" s="87"/>
      <c r="KK576" s="87"/>
      <c r="KL576" s="87"/>
      <c r="KM576" s="87"/>
      <c r="KN576" s="87"/>
      <c r="KO576" s="87"/>
      <c r="KP576" s="87"/>
      <c r="KQ576" s="87"/>
      <c r="KR576" s="87"/>
      <c r="KS576" s="87"/>
      <c r="KT576" s="87"/>
      <c r="KU576" s="87"/>
      <c r="KV576" s="87"/>
      <c r="KW576" s="87"/>
      <c r="KX576" s="87"/>
      <c r="KY576" s="87"/>
      <c r="KZ576" s="87"/>
      <c r="LA576" s="87"/>
      <c r="LB576" s="87"/>
      <c r="LC576" s="87"/>
      <c r="LD576" s="87"/>
      <c r="LE576" s="87"/>
      <c r="LF576" s="87"/>
      <c r="LG576" s="87"/>
      <c r="LH576" s="87"/>
      <c r="LI576" s="87"/>
      <c r="LJ576" s="87"/>
      <c r="LK576" s="87"/>
      <c r="LL576" s="87"/>
      <c r="LM576" s="87"/>
      <c r="LN576" s="87"/>
      <c r="LO576" s="87"/>
      <c r="LP576" s="87"/>
      <c r="LQ576" s="87"/>
      <c r="LR576" s="87"/>
      <c r="LS576" s="87"/>
      <c r="LT576" s="87"/>
      <c r="LU576" s="87"/>
      <c r="LV576" s="87"/>
      <c r="LW576" s="87"/>
      <c r="LX576" s="87"/>
      <c r="LY576" s="87"/>
      <c r="LZ576" s="87"/>
      <c r="MA576" s="87"/>
      <c r="MB576" s="87"/>
      <c r="MC576" s="87"/>
      <c r="MD576" s="87"/>
      <c r="ME576" s="87"/>
      <c r="MF576" s="87"/>
      <c r="MG576" s="87"/>
      <c r="MH576" s="87"/>
      <c r="MI576" s="87"/>
      <c r="MJ576" s="87"/>
      <c r="MK576" s="87"/>
      <c r="ML576" s="87"/>
      <c r="MM576" s="87"/>
      <c r="MN576" s="87"/>
      <c r="MO576" s="87"/>
      <c r="MP576" s="87"/>
      <c r="MQ576" s="87"/>
      <c r="MR576" s="87"/>
      <c r="MS576" s="87"/>
      <c r="MT576" s="87"/>
      <c r="MU576" s="87"/>
      <c r="MV576" s="87"/>
      <c r="MW576" s="87"/>
      <c r="MX576" s="87"/>
      <c r="MY576" s="87"/>
      <c r="MZ576" s="87"/>
      <c r="NA576" s="87"/>
      <c r="NB576" s="87"/>
      <c r="NC576" s="87"/>
      <c r="ND576" s="87"/>
      <c r="NE576" s="87"/>
      <c r="NF576" s="87"/>
      <c r="NG576" s="87"/>
      <c r="NH576" s="87"/>
      <c r="NI576" s="87"/>
      <c r="NJ576" s="87"/>
      <c r="NK576" s="87"/>
      <c r="NL576" s="87"/>
      <c r="NM576" s="87"/>
      <c r="NN576" s="87"/>
      <c r="NO576" s="87"/>
      <c r="NP576" s="87"/>
      <c r="NQ576" s="87"/>
      <c r="NR576" s="87"/>
      <c r="NS576" s="87"/>
      <c r="NT576" s="87"/>
      <c r="NU576" s="87"/>
    </row>
    <row r="577" spans="1:385" s="102" customFormat="1" ht="15.5" hidden="1">
      <c r="A577" s="373"/>
      <c r="B577" s="291"/>
      <c r="C577" s="308" t="s">
        <v>889</v>
      </c>
      <c r="D577" s="309" t="s">
        <v>934</v>
      </c>
      <c r="E577" s="301" t="s">
        <v>825</v>
      </c>
      <c r="F577" s="291"/>
      <c r="G577" s="291"/>
      <c r="H577" s="291"/>
      <c r="I577" s="291"/>
      <c r="J577" s="291"/>
      <c r="K577" s="309" t="s">
        <v>57</v>
      </c>
      <c r="L577" s="302" t="s">
        <v>162</v>
      </c>
      <c r="M577" s="291"/>
      <c r="N577" s="310"/>
      <c r="O577" s="310"/>
      <c r="P577" s="310"/>
      <c r="Q577" s="310"/>
      <c r="R577" s="310"/>
      <c r="S577" s="311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  <c r="AK577" s="87"/>
      <c r="AL577" s="87"/>
      <c r="AM577" s="87"/>
      <c r="AN577" s="87"/>
      <c r="AO577" s="87"/>
      <c r="AP577" s="87"/>
      <c r="AQ577" s="87"/>
      <c r="AR577" s="87"/>
      <c r="AS577" s="87"/>
      <c r="AT577" s="87"/>
      <c r="AU577" s="87"/>
      <c r="AV577" s="87"/>
      <c r="AW577" s="87"/>
      <c r="AX577" s="87"/>
      <c r="AY577" s="87"/>
      <c r="AZ577" s="87"/>
      <c r="BA577" s="87"/>
      <c r="BB577" s="87"/>
      <c r="BC577" s="87"/>
      <c r="BD577" s="87"/>
      <c r="BE577" s="87"/>
      <c r="BF577" s="87"/>
      <c r="BG577" s="87"/>
      <c r="BH577" s="87"/>
      <c r="BI577" s="87"/>
      <c r="BJ577" s="87"/>
      <c r="BK577" s="87"/>
      <c r="BL577" s="87"/>
      <c r="BM577" s="87"/>
      <c r="BN577" s="87"/>
      <c r="BO577" s="87"/>
      <c r="BP577" s="87"/>
      <c r="BQ577" s="87"/>
      <c r="BR577" s="87"/>
      <c r="BS577" s="87"/>
      <c r="BT577" s="87"/>
      <c r="BU577" s="87"/>
      <c r="BV577" s="87"/>
      <c r="BW577" s="87"/>
      <c r="BX577" s="87"/>
      <c r="BY577" s="87"/>
      <c r="BZ577" s="87"/>
      <c r="CA577" s="87"/>
      <c r="CB577" s="87"/>
      <c r="CC577" s="87"/>
      <c r="CD577" s="87"/>
      <c r="CE577" s="87"/>
      <c r="CF577" s="87"/>
      <c r="CG577" s="87"/>
      <c r="CH577" s="87"/>
      <c r="CI577" s="87"/>
      <c r="CJ577" s="87"/>
      <c r="CK577" s="87"/>
      <c r="CL577" s="87"/>
      <c r="CM577" s="87"/>
      <c r="CN577" s="87"/>
      <c r="CO577" s="87"/>
      <c r="CP577" s="87"/>
      <c r="CQ577" s="87"/>
      <c r="CR577" s="87"/>
      <c r="CS577" s="87"/>
      <c r="CT577" s="87"/>
      <c r="CU577" s="87"/>
      <c r="CV577" s="87"/>
      <c r="CW577" s="87"/>
      <c r="CX577" s="87"/>
      <c r="CY577" s="87"/>
      <c r="CZ577" s="87"/>
      <c r="DA577" s="87"/>
      <c r="DB577" s="87"/>
      <c r="DC577" s="87"/>
      <c r="DD577" s="87"/>
      <c r="DE577" s="87"/>
      <c r="DF577" s="87"/>
      <c r="DG577" s="87"/>
      <c r="DH577" s="87"/>
      <c r="DI577" s="87"/>
      <c r="DJ577" s="87"/>
      <c r="DK577" s="87"/>
      <c r="DL577" s="87"/>
      <c r="DM577" s="87"/>
      <c r="DN577" s="87"/>
      <c r="DO577" s="87"/>
      <c r="DP577" s="87"/>
      <c r="DQ577" s="87"/>
      <c r="DR577" s="87"/>
      <c r="DS577" s="87"/>
      <c r="DT577" s="87"/>
      <c r="DU577" s="87"/>
      <c r="DV577" s="87"/>
      <c r="DW577" s="87"/>
      <c r="DX577" s="87"/>
      <c r="DY577" s="87"/>
      <c r="DZ577" s="87"/>
      <c r="EA577" s="87"/>
      <c r="EB577" s="87"/>
      <c r="EC577" s="87"/>
      <c r="ED577" s="87"/>
      <c r="EE577" s="87"/>
      <c r="EF577" s="87"/>
      <c r="EG577" s="87"/>
      <c r="EH577" s="87"/>
      <c r="EI577" s="87"/>
      <c r="EJ577" s="87"/>
      <c r="EK577" s="87"/>
      <c r="EL577" s="87"/>
      <c r="EM577" s="87"/>
      <c r="EN577" s="87"/>
      <c r="EO577" s="87"/>
      <c r="EP577" s="87"/>
      <c r="EQ577" s="87"/>
      <c r="ER577" s="87"/>
      <c r="ES577" s="87"/>
      <c r="ET577" s="87"/>
      <c r="EU577" s="87"/>
      <c r="EV577" s="87"/>
      <c r="EW577" s="87"/>
      <c r="EX577" s="87"/>
      <c r="EY577" s="87"/>
      <c r="EZ577" s="87"/>
      <c r="FA577" s="87"/>
      <c r="FB577" s="87"/>
      <c r="FC577" s="87"/>
      <c r="FD577" s="87"/>
      <c r="FE577" s="87"/>
      <c r="FF577" s="87"/>
      <c r="FG577" s="87"/>
      <c r="FH577" s="87"/>
      <c r="FI577" s="87"/>
      <c r="FJ577" s="87"/>
      <c r="FK577" s="87"/>
      <c r="FL577" s="87"/>
      <c r="FM577" s="87"/>
      <c r="FN577" s="87"/>
      <c r="FO577" s="87"/>
      <c r="FP577" s="87"/>
      <c r="FQ577" s="87"/>
      <c r="FR577" s="87"/>
      <c r="FS577" s="87"/>
      <c r="FT577" s="87"/>
      <c r="FU577" s="87"/>
      <c r="FV577" s="87"/>
      <c r="FW577" s="87"/>
      <c r="FX577" s="87"/>
      <c r="FY577" s="87"/>
      <c r="FZ577" s="87"/>
      <c r="GA577" s="87"/>
      <c r="GB577" s="87"/>
      <c r="GC577" s="87"/>
      <c r="GD577" s="87"/>
      <c r="GE577" s="87"/>
      <c r="GF577" s="87"/>
      <c r="GG577" s="87"/>
      <c r="GH577" s="87"/>
      <c r="GI577" s="87"/>
      <c r="GJ577" s="87"/>
      <c r="GK577" s="87"/>
      <c r="GL577" s="87"/>
      <c r="GM577" s="87"/>
      <c r="GN577" s="87"/>
      <c r="GO577" s="87"/>
      <c r="GP577" s="87"/>
      <c r="GQ577" s="87"/>
      <c r="GR577" s="87"/>
      <c r="GS577" s="87"/>
      <c r="GT577" s="87"/>
      <c r="GU577" s="87"/>
      <c r="GV577" s="87"/>
      <c r="GW577" s="87"/>
      <c r="GX577" s="87"/>
      <c r="GY577" s="87"/>
      <c r="GZ577" s="87"/>
      <c r="HA577" s="87"/>
      <c r="HB577" s="87"/>
      <c r="HC577" s="87"/>
      <c r="HD577" s="87"/>
      <c r="HE577" s="87"/>
      <c r="HF577" s="87"/>
      <c r="HG577" s="87"/>
      <c r="HH577" s="87"/>
      <c r="HI577" s="87"/>
      <c r="HJ577" s="87"/>
      <c r="HK577" s="87"/>
      <c r="HL577" s="87"/>
      <c r="HM577" s="87"/>
      <c r="HN577" s="87"/>
      <c r="HO577" s="87"/>
      <c r="HP577" s="87"/>
      <c r="HQ577" s="87"/>
      <c r="HR577" s="87"/>
      <c r="HS577" s="87"/>
      <c r="HT577" s="87"/>
      <c r="HU577" s="87"/>
      <c r="HV577" s="87"/>
      <c r="HW577" s="87"/>
      <c r="HX577" s="87"/>
      <c r="HY577" s="87"/>
      <c r="HZ577" s="87"/>
      <c r="IA577" s="87"/>
      <c r="IB577" s="87"/>
      <c r="IC577" s="87"/>
      <c r="ID577" s="87"/>
      <c r="IE577" s="87"/>
      <c r="IF577" s="87"/>
      <c r="IG577" s="87"/>
      <c r="IH577" s="87"/>
      <c r="II577" s="87"/>
      <c r="IJ577" s="87"/>
      <c r="IK577" s="87"/>
      <c r="IL577" s="87"/>
      <c r="IM577" s="87"/>
      <c r="IN577" s="87"/>
      <c r="IO577" s="87"/>
      <c r="IP577" s="87"/>
      <c r="IQ577" s="87"/>
      <c r="IR577" s="87"/>
      <c r="IS577" s="87"/>
      <c r="IT577" s="87"/>
      <c r="IU577" s="87"/>
      <c r="IV577" s="87"/>
      <c r="IW577" s="87"/>
      <c r="IX577" s="87"/>
      <c r="IY577" s="87"/>
      <c r="IZ577" s="87"/>
      <c r="JA577" s="87"/>
      <c r="JB577" s="87"/>
      <c r="JC577" s="87"/>
      <c r="JD577" s="87"/>
      <c r="JE577" s="87"/>
      <c r="JF577" s="87"/>
      <c r="JG577" s="87"/>
      <c r="JH577" s="87"/>
      <c r="JI577" s="87"/>
      <c r="JJ577" s="87"/>
      <c r="JK577" s="87"/>
      <c r="JL577" s="87"/>
      <c r="JM577" s="87"/>
      <c r="JN577" s="87"/>
      <c r="JO577" s="87"/>
      <c r="JP577" s="87"/>
      <c r="JQ577" s="87"/>
      <c r="JR577" s="87"/>
      <c r="JS577" s="87"/>
      <c r="JT577" s="87"/>
      <c r="JU577" s="87"/>
      <c r="JV577" s="87"/>
      <c r="JW577" s="87"/>
      <c r="JX577" s="87"/>
      <c r="JY577" s="87"/>
      <c r="JZ577" s="87"/>
      <c r="KA577" s="87"/>
      <c r="KB577" s="87"/>
      <c r="KC577" s="87"/>
      <c r="KD577" s="87"/>
      <c r="KE577" s="87"/>
      <c r="KF577" s="87"/>
      <c r="KG577" s="87"/>
      <c r="KH577" s="87"/>
      <c r="KI577" s="87"/>
      <c r="KJ577" s="87"/>
      <c r="KK577" s="87"/>
      <c r="KL577" s="87"/>
      <c r="KM577" s="87"/>
      <c r="KN577" s="87"/>
      <c r="KO577" s="87"/>
      <c r="KP577" s="87"/>
      <c r="KQ577" s="87"/>
      <c r="KR577" s="87"/>
      <c r="KS577" s="87"/>
      <c r="KT577" s="87"/>
      <c r="KU577" s="87"/>
      <c r="KV577" s="87"/>
      <c r="KW577" s="87"/>
      <c r="KX577" s="87"/>
      <c r="KY577" s="87"/>
      <c r="KZ577" s="87"/>
      <c r="LA577" s="87"/>
      <c r="LB577" s="87"/>
      <c r="LC577" s="87"/>
      <c r="LD577" s="87"/>
      <c r="LE577" s="87"/>
      <c r="LF577" s="87"/>
      <c r="LG577" s="87"/>
      <c r="LH577" s="87"/>
      <c r="LI577" s="87"/>
      <c r="LJ577" s="87"/>
      <c r="LK577" s="87"/>
      <c r="LL577" s="87"/>
      <c r="LM577" s="87"/>
      <c r="LN577" s="87"/>
      <c r="LO577" s="87"/>
      <c r="LP577" s="87"/>
      <c r="LQ577" s="87"/>
      <c r="LR577" s="87"/>
      <c r="LS577" s="87"/>
      <c r="LT577" s="87"/>
      <c r="LU577" s="87"/>
      <c r="LV577" s="87"/>
      <c r="LW577" s="87"/>
      <c r="LX577" s="87"/>
      <c r="LY577" s="87"/>
      <c r="LZ577" s="87"/>
      <c r="MA577" s="87"/>
      <c r="MB577" s="87"/>
      <c r="MC577" s="87"/>
      <c r="MD577" s="87"/>
      <c r="ME577" s="87"/>
      <c r="MF577" s="87"/>
      <c r="MG577" s="87"/>
      <c r="MH577" s="87"/>
      <c r="MI577" s="87"/>
      <c r="MJ577" s="87"/>
      <c r="MK577" s="87"/>
      <c r="ML577" s="87"/>
      <c r="MM577" s="87"/>
      <c r="MN577" s="87"/>
      <c r="MO577" s="87"/>
      <c r="MP577" s="87"/>
      <c r="MQ577" s="87"/>
      <c r="MR577" s="87"/>
      <c r="MS577" s="87"/>
      <c r="MT577" s="87"/>
      <c r="MU577" s="87"/>
      <c r="MV577" s="87"/>
      <c r="MW577" s="87"/>
      <c r="MX577" s="87"/>
      <c r="MY577" s="87"/>
      <c r="MZ577" s="87"/>
      <c r="NA577" s="87"/>
      <c r="NB577" s="87"/>
      <c r="NC577" s="87"/>
      <c r="ND577" s="87"/>
      <c r="NE577" s="87"/>
      <c r="NF577" s="87"/>
      <c r="NG577" s="87"/>
      <c r="NH577" s="87"/>
      <c r="NI577" s="87"/>
      <c r="NJ577" s="87"/>
      <c r="NK577" s="87"/>
      <c r="NL577" s="87"/>
      <c r="NM577" s="87"/>
      <c r="NN577" s="87"/>
      <c r="NO577" s="87"/>
      <c r="NP577" s="87"/>
      <c r="NQ577" s="87"/>
      <c r="NR577" s="87"/>
      <c r="NS577" s="87"/>
      <c r="NT577" s="87"/>
      <c r="NU577" s="87"/>
    </row>
    <row r="578" spans="1:385" s="102" customFormat="1" ht="15.5" hidden="1">
      <c r="A578" s="373"/>
      <c r="B578" s="291"/>
      <c r="C578" s="308" t="s">
        <v>888</v>
      </c>
      <c r="D578" s="309" t="s">
        <v>934</v>
      </c>
      <c r="E578" s="301" t="s">
        <v>890</v>
      </c>
      <c r="F578" s="291"/>
      <c r="G578" s="291"/>
      <c r="H578" s="291"/>
      <c r="I578" s="291"/>
      <c r="J578" s="291"/>
      <c r="K578" s="309" t="s">
        <v>57</v>
      </c>
      <c r="L578" s="301" t="s">
        <v>41</v>
      </c>
      <c r="M578" s="291"/>
      <c r="N578" s="310"/>
      <c r="O578" s="310"/>
      <c r="P578" s="310"/>
      <c r="Q578" s="310"/>
      <c r="R578" s="310"/>
      <c r="S578" s="311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  <c r="AK578" s="87"/>
      <c r="AL578" s="87"/>
      <c r="AM578" s="87"/>
      <c r="AN578" s="87"/>
      <c r="AO578" s="87"/>
      <c r="AP578" s="87"/>
      <c r="AQ578" s="87"/>
      <c r="AR578" s="87"/>
      <c r="AS578" s="87"/>
      <c r="AT578" s="87"/>
      <c r="AU578" s="87"/>
      <c r="AV578" s="87"/>
      <c r="AW578" s="87"/>
      <c r="AX578" s="87"/>
      <c r="AY578" s="87"/>
      <c r="AZ578" s="87"/>
      <c r="BA578" s="87"/>
      <c r="BB578" s="87"/>
      <c r="BC578" s="87"/>
      <c r="BD578" s="87"/>
      <c r="BE578" s="87"/>
      <c r="BF578" s="87"/>
      <c r="BG578" s="87"/>
      <c r="BH578" s="87"/>
      <c r="BI578" s="87"/>
      <c r="BJ578" s="87"/>
      <c r="BK578" s="87"/>
      <c r="BL578" s="87"/>
      <c r="BM578" s="87"/>
      <c r="BN578" s="87"/>
      <c r="BO578" s="87"/>
      <c r="BP578" s="87"/>
      <c r="BQ578" s="87"/>
      <c r="BR578" s="87"/>
      <c r="BS578" s="87"/>
      <c r="BT578" s="87"/>
      <c r="BU578" s="87"/>
      <c r="BV578" s="87"/>
      <c r="BW578" s="87"/>
      <c r="BX578" s="87"/>
      <c r="BY578" s="87"/>
      <c r="BZ578" s="87"/>
      <c r="CA578" s="87"/>
      <c r="CB578" s="87"/>
      <c r="CC578" s="87"/>
      <c r="CD578" s="87"/>
      <c r="CE578" s="87"/>
      <c r="CF578" s="87"/>
      <c r="CG578" s="87"/>
      <c r="CH578" s="87"/>
      <c r="CI578" s="87"/>
      <c r="CJ578" s="87"/>
      <c r="CK578" s="87"/>
      <c r="CL578" s="87"/>
      <c r="CM578" s="87"/>
      <c r="CN578" s="87"/>
      <c r="CO578" s="87"/>
      <c r="CP578" s="87"/>
      <c r="CQ578" s="87"/>
      <c r="CR578" s="87"/>
      <c r="CS578" s="87"/>
      <c r="CT578" s="87"/>
      <c r="CU578" s="87"/>
      <c r="CV578" s="87"/>
      <c r="CW578" s="87"/>
      <c r="CX578" s="87"/>
      <c r="CY578" s="87"/>
      <c r="CZ578" s="87"/>
      <c r="DA578" s="87"/>
      <c r="DB578" s="87"/>
      <c r="DC578" s="87"/>
      <c r="DD578" s="87"/>
      <c r="DE578" s="87"/>
      <c r="DF578" s="87"/>
      <c r="DG578" s="87"/>
      <c r="DH578" s="87"/>
      <c r="DI578" s="87"/>
      <c r="DJ578" s="87"/>
      <c r="DK578" s="87"/>
      <c r="DL578" s="87"/>
      <c r="DM578" s="87"/>
      <c r="DN578" s="87"/>
      <c r="DO578" s="87"/>
      <c r="DP578" s="87"/>
      <c r="DQ578" s="87"/>
      <c r="DR578" s="87"/>
      <c r="DS578" s="87"/>
      <c r="DT578" s="87"/>
      <c r="DU578" s="87"/>
      <c r="DV578" s="87"/>
      <c r="DW578" s="87"/>
      <c r="DX578" s="87"/>
      <c r="DY578" s="87"/>
      <c r="DZ578" s="87"/>
      <c r="EA578" s="87"/>
      <c r="EB578" s="87"/>
      <c r="EC578" s="87"/>
      <c r="ED578" s="87"/>
      <c r="EE578" s="87"/>
      <c r="EF578" s="87"/>
      <c r="EG578" s="87"/>
      <c r="EH578" s="87"/>
      <c r="EI578" s="87"/>
      <c r="EJ578" s="87"/>
      <c r="EK578" s="87"/>
      <c r="EL578" s="87"/>
      <c r="EM578" s="87"/>
      <c r="EN578" s="87"/>
      <c r="EO578" s="87"/>
      <c r="EP578" s="87"/>
      <c r="EQ578" s="87"/>
      <c r="ER578" s="87"/>
      <c r="ES578" s="87"/>
      <c r="ET578" s="87"/>
      <c r="EU578" s="87"/>
      <c r="EV578" s="87"/>
      <c r="EW578" s="87"/>
      <c r="EX578" s="87"/>
      <c r="EY578" s="87"/>
      <c r="EZ578" s="87"/>
      <c r="FA578" s="87"/>
      <c r="FB578" s="87"/>
      <c r="FC578" s="87"/>
      <c r="FD578" s="87"/>
      <c r="FE578" s="87"/>
      <c r="FF578" s="87"/>
      <c r="FG578" s="87"/>
      <c r="FH578" s="87"/>
      <c r="FI578" s="87"/>
      <c r="FJ578" s="87"/>
      <c r="FK578" s="87"/>
      <c r="FL578" s="87"/>
      <c r="FM578" s="87"/>
      <c r="FN578" s="87"/>
      <c r="FO578" s="87"/>
      <c r="FP578" s="87"/>
      <c r="FQ578" s="87"/>
      <c r="FR578" s="87"/>
      <c r="FS578" s="87"/>
      <c r="FT578" s="87"/>
      <c r="FU578" s="87"/>
      <c r="FV578" s="87"/>
      <c r="FW578" s="87"/>
      <c r="FX578" s="87"/>
      <c r="FY578" s="87"/>
      <c r="FZ578" s="87"/>
      <c r="GA578" s="87"/>
      <c r="GB578" s="87"/>
      <c r="GC578" s="87"/>
      <c r="GD578" s="87"/>
      <c r="GE578" s="87"/>
      <c r="GF578" s="87"/>
      <c r="GG578" s="87"/>
      <c r="GH578" s="87"/>
      <c r="GI578" s="87"/>
      <c r="GJ578" s="87"/>
      <c r="GK578" s="87"/>
      <c r="GL578" s="87"/>
      <c r="GM578" s="87"/>
      <c r="GN578" s="87"/>
      <c r="GO578" s="87"/>
      <c r="GP578" s="87"/>
      <c r="GQ578" s="87"/>
      <c r="GR578" s="87"/>
      <c r="GS578" s="87"/>
      <c r="GT578" s="87"/>
      <c r="GU578" s="87"/>
      <c r="GV578" s="87"/>
      <c r="GW578" s="87"/>
      <c r="GX578" s="87"/>
      <c r="GY578" s="87"/>
      <c r="GZ578" s="87"/>
      <c r="HA578" s="87"/>
      <c r="HB578" s="87"/>
      <c r="HC578" s="87"/>
      <c r="HD578" s="87"/>
      <c r="HE578" s="87"/>
      <c r="HF578" s="87"/>
      <c r="HG578" s="87"/>
      <c r="HH578" s="87"/>
      <c r="HI578" s="87"/>
      <c r="HJ578" s="87"/>
      <c r="HK578" s="87"/>
      <c r="HL578" s="87"/>
      <c r="HM578" s="87"/>
      <c r="HN578" s="87"/>
      <c r="HO578" s="87"/>
      <c r="HP578" s="87"/>
      <c r="HQ578" s="87"/>
      <c r="HR578" s="87"/>
      <c r="HS578" s="87"/>
      <c r="HT578" s="87"/>
      <c r="HU578" s="87"/>
      <c r="HV578" s="87"/>
      <c r="HW578" s="87"/>
      <c r="HX578" s="87"/>
      <c r="HY578" s="87"/>
      <c r="HZ578" s="87"/>
      <c r="IA578" s="87"/>
      <c r="IB578" s="87"/>
      <c r="IC578" s="87"/>
      <c r="ID578" s="87"/>
      <c r="IE578" s="87"/>
      <c r="IF578" s="87"/>
      <c r="IG578" s="87"/>
      <c r="IH578" s="87"/>
      <c r="II578" s="87"/>
      <c r="IJ578" s="87"/>
      <c r="IK578" s="87"/>
      <c r="IL578" s="87"/>
      <c r="IM578" s="87"/>
      <c r="IN578" s="87"/>
      <c r="IO578" s="87"/>
      <c r="IP578" s="87"/>
      <c r="IQ578" s="87"/>
      <c r="IR578" s="87"/>
      <c r="IS578" s="87"/>
      <c r="IT578" s="87"/>
      <c r="IU578" s="87"/>
      <c r="IV578" s="87"/>
      <c r="IW578" s="87"/>
      <c r="IX578" s="87"/>
      <c r="IY578" s="87"/>
      <c r="IZ578" s="87"/>
      <c r="JA578" s="87"/>
      <c r="JB578" s="87"/>
      <c r="JC578" s="87"/>
      <c r="JD578" s="87"/>
      <c r="JE578" s="87"/>
      <c r="JF578" s="87"/>
      <c r="JG578" s="87"/>
      <c r="JH578" s="87"/>
      <c r="JI578" s="87"/>
      <c r="JJ578" s="87"/>
      <c r="JK578" s="87"/>
      <c r="JL578" s="87"/>
      <c r="JM578" s="87"/>
      <c r="JN578" s="87"/>
      <c r="JO578" s="87"/>
      <c r="JP578" s="87"/>
      <c r="JQ578" s="87"/>
      <c r="JR578" s="87"/>
      <c r="JS578" s="87"/>
      <c r="JT578" s="87"/>
      <c r="JU578" s="87"/>
      <c r="JV578" s="87"/>
      <c r="JW578" s="87"/>
      <c r="JX578" s="87"/>
      <c r="JY578" s="87"/>
      <c r="JZ578" s="87"/>
      <c r="KA578" s="87"/>
      <c r="KB578" s="87"/>
      <c r="KC578" s="87"/>
      <c r="KD578" s="87"/>
      <c r="KE578" s="87"/>
      <c r="KF578" s="87"/>
      <c r="KG578" s="87"/>
      <c r="KH578" s="87"/>
      <c r="KI578" s="87"/>
      <c r="KJ578" s="87"/>
      <c r="KK578" s="87"/>
      <c r="KL578" s="87"/>
      <c r="KM578" s="87"/>
      <c r="KN578" s="87"/>
      <c r="KO578" s="87"/>
      <c r="KP578" s="87"/>
      <c r="KQ578" s="87"/>
      <c r="KR578" s="87"/>
      <c r="KS578" s="87"/>
      <c r="KT578" s="87"/>
      <c r="KU578" s="87"/>
      <c r="KV578" s="87"/>
      <c r="KW578" s="87"/>
      <c r="KX578" s="87"/>
      <c r="KY578" s="87"/>
      <c r="KZ578" s="87"/>
      <c r="LA578" s="87"/>
      <c r="LB578" s="87"/>
      <c r="LC578" s="87"/>
      <c r="LD578" s="87"/>
      <c r="LE578" s="87"/>
      <c r="LF578" s="87"/>
      <c r="LG578" s="87"/>
      <c r="LH578" s="87"/>
      <c r="LI578" s="87"/>
      <c r="LJ578" s="87"/>
      <c r="LK578" s="87"/>
      <c r="LL578" s="87"/>
      <c r="LM578" s="87"/>
      <c r="LN578" s="87"/>
      <c r="LO578" s="87"/>
      <c r="LP578" s="87"/>
      <c r="LQ578" s="87"/>
      <c r="LR578" s="87"/>
      <c r="LS578" s="87"/>
      <c r="LT578" s="87"/>
      <c r="LU578" s="87"/>
      <c r="LV578" s="87"/>
      <c r="LW578" s="87"/>
      <c r="LX578" s="87"/>
      <c r="LY578" s="87"/>
      <c r="LZ578" s="87"/>
      <c r="MA578" s="87"/>
      <c r="MB578" s="87"/>
      <c r="MC578" s="87"/>
      <c r="MD578" s="87"/>
      <c r="ME578" s="87"/>
      <c r="MF578" s="87"/>
      <c r="MG578" s="87"/>
      <c r="MH578" s="87"/>
      <c r="MI578" s="87"/>
      <c r="MJ578" s="87"/>
      <c r="MK578" s="87"/>
      <c r="ML578" s="87"/>
      <c r="MM578" s="87"/>
      <c r="MN578" s="87"/>
      <c r="MO578" s="87"/>
      <c r="MP578" s="87"/>
      <c r="MQ578" s="87"/>
      <c r="MR578" s="87"/>
      <c r="MS578" s="87"/>
      <c r="MT578" s="87"/>
      <c r="MU578" s="87"/>
      <c r="MV578" s="87"/>
      <c r="MW578" s="87"/>
      <c r="MX578" s="87"/>
      <c r="MY578" s="87"/>
      <c r="MZ578" s="87"/>
      <c r="NA578" s="87"/>
      <c r="NB578" s="87"/>
      <c r="NC578" s="87"/>
      <c r="ND578" s="87"/>
      <c r="NE578" s="87"/>
      <c r="NF578" s="87"/>
      <c r="NG578" s="87"/>
      <c r="NH578" s="87"/>
      <c r="NI578" s="87"/>
      <c r="NJ578" s="87"/>
      <c r="NK578" s="87"/>
      <c r="NL578" s="87"/>
      <c r="NM578" s="87"/>
      <c r="NN578" s="87"/>
      <c r="NO578" s="87"/>
      <c r="NP578" s="87"/>
      <c r="NQ578" s="87"/>
      <c r="NR578" s="87"/>
      <c r="NS578" s="87"/>
      <c r="NT578" s="87"/>
      <c r="NU578" s="87"/>
    </row>
    <row r="579" spans="1:385" s="102" customFormat="1" ht="31" hidden="1">
      <c r="A579" s="373"/>
      <c r="B579" s="291"/>
      <c r="C579" s="308" t="s">
        <v>886</v>
      </c>
      <c r="D579" s="309" t="s">
        <v>933</v>
      </c>
      <c r="E579" s="301" t="s">
        <v>887</v>
      </c>
      <c r="F579" s="291"/>
      <c r="G579" s="291"/>
      <c r="H579" s="291"/>
      <c r="I579" s="291"/>
      <c r="J579" s="291"/>
      <c r="K579" s="309" t="s">
        <v>57</v>
      </c>
      <c r="L579" s="301" t="s">
        <v>162</v>
      </c>
      <c r="M579" s="291"/>
      <c r="N579" s="310"/>
      <c r="O579" s="310"/>
      <c r="P579" s="310"/>
      <c r="Q579" s="310"/>
      <c r="R579" s="310"/>
      <c r="S579" s="311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  <c r="AK579" s="87"/>
      <c r="AL579" s="87"/>
      <c r="AM579" s="87"/>
      <c r="AN579" s="87"/>
      <c r="AO579" s="87"/>
      <c r="AP579" s="87"/>
      <c r="AQ579" s="87"/>
      <c r="AR579" s="87"/>
      <c r="AS579" s="87"/>
      <c r="AT579" s="87"/>
      <c r="AU579" s="87"/>
      <c r="AV579" s="87"/>
      <c r="AW579" s="87"/>
      <c r="AX579" s="87"/>
      <c r="AY579" s="87"/>
      <c r="AZ579" s="87"/>
      <c r="BA579" s="87"/>
      <c r="BB579" s="87"/>
      <c r="BC579" s="87"/>
      <c r="BD579" s="87"/>
      <c r="BE579" s="87"/>
      <c r="BF579" s="87"/>
      <c r="BG579" s="87"/>
      <c r="BH579" s="87"/>
      <c r="BI579" s="87"/>
      <c r="BJ579" s="87"/>
      <c r="BK579" s="87"/>
      <c r="BL579" s="87"/>
      <c r="BM579" s="87"/>
      <c r="BN579" s="87"/>
      <c r="BO579" s="87"/>
      <c r="BP579" s="87"/>
      <c r="BQ579" s="87"/>
      <c r="BR579" s="87"/>
      <c r="BS579" s="87"/>
      <c r="BT579" s="87"/>
      <c r="BU579" s="87"/>
      <c r="BV579" s="87"/>
      <c r="BW579" s="87"/>
      <c r="BX579" s="87"/>
      <c r="BY579" s="87"/>
      <c r="BZ579" s="87"/>
      <c r="CA579" s="87"/>
      <c r="CB579" s="87"/>
      <c r="CC579" s="87"/>
      <c r="CD579" s="87"/>
      <c r="CE579" s="87"/>
      <c r="CF579" s="87"/>
      <c r="CG579" s="87"/>
      <c r="CH579" s="87"/>
      <c r="CI579" s="87"/>
      <c r="CJ579" s="87"/>
      <c r="CK579" s="87"/>
      <c r="CL579" s="87"/>
      <c r="CM579" s="87"/>
      <c r="CN579" s="87"/>
      <c r="CO579" s="87"/>
      <c r="CP579" s="87"/>
      <c r="CQ579" s="87"/>
      <c r="CR579" s="87"/>
      <c r="CS579" s="87"/>
      <c r="CT579" s="87"/>
      <c r="CU579" s="87"/>
      <c r="CV579" s="87"/>
      <c r="CW579" s="87"/>
      <c r="CX579" s="87"/>
      <c r="CY579" s="87"/>
      <c r="CZ579" s="87"/>
      <c r="DA579" s="87"/>
      <c r="DB579" s="87"/>
      <c r="DC579" s="87"/>
      <c r="DD579" s="87"/>
      <c r="DE579" s="87"/>
      <c r="DF579" s="87"/>
      <c r="DG579" s="87"/>
      <c r="DH579" s="87"/>
      <c r="DI579" s="87"/>
      <c r="DJ579" s="87"/>
      <c r="DK579" s="87"/>
      <c r="DL579" s="87"/>
      <c r="DM579" s="87"/>
      <c r="DN579" s="87"/>
      <c r="DO579" s="87"/>
      <c r="DP579" s="87"/>
      <c r="DQ579" s="87"/>
      <c r="DR579" s="87"/>
      <c r="DS579" s="87"/>
      <c r="DT579" s="87"/>
      <c r="DU579" s="87"/>
      <c r="DV579" s="87"/>
      <c r="DW579" s="87"/>
      <c r="DX579" s="87"/>
      <c r="DY579" s="87"/>
      <c r="DZ579" s="87"/>
      <c r="EA579" s="87"/>
      <c r="EB579" s="87"/>
      <c r="EC579" s="87"/>
      <c r="ED579" s="87"/>
      <c r="EE579" s="87"/>
      <c r="EF579" s="87"/>
      <c r="EG579" s="87"/>
      <c r="EH579" s="87"/>
      <c r="EI579" s="87"/>
      <c r="EJ579" s="87"/>
      <c r="EK579" s="87"/>
      <c r="EL579" s="87"/>
      <c r="EM579" s="87"/>
      <c r="EN579" s="87"/>
      <c r="EO579" s="87"/>
      <c r="EP579" s="87"/>
      <c r="EQ579" s="87"/>
      <c r="ER579" s="87"/>
      <c r="ES579" s="87"/>
      <c r="ET579" s="87"/>
      <c r="EU579" s="87"/>
      <c r="EV579" s="87"/>
      <c r="EW579" s="87"/>
      <c r="EX579" s="87"/>
      <c r="EY579" s="87"/>
      <c r="EZ579" s="87"/>
      <c r="FA579" s="87"/>
      <c r="FB579" s="87"/>
      <c r="FC579" s="87"/>
      <c r="FD579" s="87"/>
      <c r="FE579" s="87"/>
      <c r="FF579" s="87"/>
      <c r="FG579" s="87"/>
      <c r="FH579" s="87"/>
      <c r="FI579" s="87"/>
      <c r="FJ579" s="87"/>
      <c r="FK579" s="87"/>
      <c r="FL579" s="87"/>
      <c r="FM579" s="87"/>
      <c r="FN579" s="87"/>
      <c r="FO579" s="87"/>
      <c r="FP579" s="87"/>
      <c r="FQ579" s="87"/>
      <c r="FR579" s="87"/>
      <c r="FS579" s="87"/>
      <c r="FT579" s="87"/>
      <c r="FU579" s="87"/>
      <c r="FV579" s="87"/>
      <c r="FW579" s="87"/>
      <c r="FX579" s="87"/>
      <c r="FY579" s="87"/>
      <c r="FZ579" s="87"/>
      <c r="GA579" s="87"/>
      <c r="GB579" s="87"/>
      <c r="GC579" s="87"/>
      <c r="GD579" s="87"/>
      <c r="GE579" s="87"/>
      <c r="GF579" s="87"/>
      <c r="GG579" s="87"/>
      <c r="GH579" s="87"/>
      <c r="GI579" s="87"/>
      <c r="GJ579" s="87"/>
      <c r="GK579" s="87"/>
      <c r="GL579" s="87"/>
      <c r="GM579" s="87"/>
      <c r="GN579" s="87"/>
      <c r="GO579" s="87"/>
      <c r="GP579" s="87"/>
      <c r="GQ579" s="87"/>
      <c r="GR579" s="87"/>
      <c r="GS579" s="87"/>
      <c r="GT579" s="87"/>
      <c r="GU579" s="87"/>
      <c r="GV579" s="87"/>
      <c r="GW579" s="87"/>
      <c r="GX579" s="87"/>
      <c r="GY579" s="87"/>
      <c r="GZ579" s="87"/>
      <c r="HA579" s="87"/>
      <c r="HB579" s="87"/>
      <c r="HC579" s="87"/>
      <c r="HD579" s="87"/>
      <c r="HE579" s="87"/>
      <c r="HF579" s="87"/>
      <c r="HG579" s="87"/>
      <c r="HH579" s="87"/>
      <c r="HI579" s="87"/>
      <c r="HJ579" s="87"/>
      <c r="HK579" s="87"/>
      <c r="HL579" s="87"/>
      <c r="HM579" s="87"/>
      <c r="HN579" s="87"/>
      <c r="HO579" s="87"/>
      <c r="HP579" s="87"/>
      <c r="HQ579" s="87"/>
      <c r="HR579" s="87"/>
      <c r="HS579" s="87"/>
      <c r="HT579" s="87"/>
      <c r="HU579" s="87"/>
      <c r="HV579" s="87"/>
      <c r="HW579" s="87"/>
      <c r="HX579" s="87"/>
      <c r="HY579" s="87"/>
      <c r="HZ579" s="87"/>
      <c r="IA579" s="87"/>
      <c r="IB579" s="87"/>
      <c r="IC579" s="87"/>
      <c r="ID579" s="87"/>
      <c r="IE579" s="87"/>
      <c r="IF579" s="87"/>
      <c r="IG579" s="87"/>
      <c r="IH579" s="87"/>
      <c r="II579" s="87"/>
      <c r="IJ579" s="87"/>
      <c r="IK579" s="87"/>
      <c r="IL579" s="87"/>
      <c r="IM579" s="87"/>
      <c r="IN579" s="87"/>
      <c r="IO579" s="87"/>
      <c r="IP579" s="87"/>
      <c r="IQ579" s="87"/>
      <c r="IR579" s="87"/>
      <c r="IS579" s="87"/>
      <c r="IT579" s="87"/>
      <c r="IU579" s="87"/>
      <c r="IV579" s="87"/>
      <c r="IW579" s="87"/>
      <c r="IX579" s="87"/>
      <c r="IY579" s="87"/>
      <c r="IZ579" s="87"/>
      <c r="JA579" s="87"/>
      <c r="JB579" s="87"/>
      <c r="JC579" s="87"/>
      <c r="JD579" s="87"/>
      <c r="JE579" s="87"/>
      <c r="JF579" s="87"/>
      <c r="JG579" s="87"/>
      <c r="JH579" s="87"/>
      <c r="JI579" s="87"/>
      <c r="JJ579" s="87"/>
      <c r="JK579" s="87"/>
      <c r="JL579" s="87"/>
      <c r="JM579" s="87"/>
      <c r="JN579" s="87"/>
      <c r="JO579" s="87"/>
      <c r="JP579" s="87"/>
      <c r="JQ579" s="87"/>
      <c r="JR579" s="87"/>
      <c r="JS579" s="87"/>
      <c r="JT579" s="87"/>
      <c r="JU579" s="87"/>
      <c r="JV579" s="87"/>
      <c r="JW579" s="87"/>
      <c r="JX579" s="87"/>
      <c r="JY579" s="87"/>
      <c r="JZ579" s="87"/>
      <c r="KA579" s="87"/>
      <c r="KB579" s="87"/>
      <c r="KC579" s="87"/>
      <c r="KD579" s="87"/>
      <c r="KE579" s="87"/>
      <c r="KF579" s="87"/>
      <c r="KG579" s="87"/>
      <c r="KH579" s="87"/>
      <c r="KI579" s="87"/>
      <c r="KJ579" s="87"/>
      <c r="KK579" s="87"/>
      <c r="KL579" s="87"/>
      <c r="KM579" s="87"/>
      <c r="KN579" s="87"/>
      <c r="KO579" s="87"/>
      <c r="KP579" s="87"/>
      <c r="KQ579" s="87"/>
      <c r="KR579" s="87"/>
      <c r="KS579" s="87"/>
      <c r="KT579" s="87"/>
      <c r="KU579" s="87"/>
      <c r="KV579" s="87"/>
      <c r="KW579" s="87"/>
      <c r="KX579" s="87"/>
      <c r="KY579" s="87"/>
      <c r="KZ579" s="87"/>
      <c r="LA579" s="87"/>
      <c r="LB579" s="87"/>
      <c r="LC579" s="87"/>
      <c r="LD579" s="87"/>
      <c r="LE579" s="87"/>
      <c r="LF579" s="87"/>
      <c r="LG579" s="87"/>
      <c r="LH579" s="87"/>
      <c r="LI579" s="87"/>
      <c r="LJ579" s="87"/>
      <c r="LK579" s="87"/>
      <c r="LL579" s="87"/>
      <c r="LM579" s="87"/>
      <c r="LN579" s="87"/>
      <c r="LO579" s="87"/>
      <c r="LP579" s="87"/>
      <c r="LQ579" s="87"/>
      <c r="LR579" s="87"/>
      <c r="LS579" s="87"/>
      <c r="LT579" s="87"/>
      <c r="LU579" s="87"/>
      <c r="LV579" s="87"/>
      <c r="LW579" s="87"/>
      <c r="LX579" s="87"/>
      <c r="LY579" s="87"/>
      <c r="LZ579" s="87"/>
      <c r="MA579" s="87"/>
      <c r="MB579" s="87"/>
      <c r="MC579" s="87"/>
      <c r="MD579" s="87"/>
      <c r="ME579" s="87"/>
      <c r="MF579" s="87"/>
      <c r="MG579" s="87"/>
      <c r="MH579" s="87"/>
      <c r="MI579" s="87"/>
      <c r="MJ579" s="87"/>
      <c r="MK579" s="87"/>
      <c r="ML579" s="87"/>
      <c r="MM579" s="87"/>
      <c r="MN579" s="87"/>
      <c r="MO579" s="87"/>
      <c r="MP579" s="87"/>
      <c r="MQ579" s="87"/>
      <c r="MR579" s="87"/>
      <c r="MS579" s="87"/>
      <c r="MT579" s="87"/>
      <c r="MU579" s="87"/>
      <c r="MV579" s="87"/>
      <c r="MW579" s="87"/>
      <c r="MX579" s="87"/>
      <c r="MY579" s="87"/>
      <c r="MZ579" s="87"/>
      <c r="NA579" s="87"/>
      <c r="NB579" s="87"/>
      <c r="NC579" s="87"/>
      <c r="ND579" s="87"/>
      <c r="NE579" s="87"/>
      <c r="NF579" s="87"/>
      <c r="NG579" s="87"/>
      <c r="NH579" s="87"/>
      <c r="NI579" s="87"/>
      <c r="NJ579" s="87"/>
      <c r="NK579" s="87"/>
      <c r="NL579" s="87"/>
      <c r="NM579" s="87"/>
      <c r="NN579" s="87"/>
      <c r="NO579" s="87"/>
      <c r="NP579" s="87"/>
      <c r="NQ579" s="87"/>
      <c r="NR579" s="87"/>
      <c r="NS579" s="87"/>
      <c r="NT579" s="87"/>
      <c r="NU579" s="87"/>
    </row>
    <row r="580" spans="1:385" s="102" customFormat="1" ht="31" hidden="1">
      <c r="A580" s="373"/>
      <c r="B580" s="291"/>
      <c r="C580" s="308" t="s">
        <v>897</v>
      </c>
      <c r="D580" s="309" t="s">
        <v>933</v>
      </c>
      <c r="E580" s="301" t="s">
        <v>898</v>
      </c>
      <c r="F580" s="291"/>
      <c r="G580" s="291"/>
      <c r="H580" s="291"/>
      <c r="I580" s="291"/>
      <c r="J580" s="291"/>
      <c r="K580" s="309" t="s">
        <v>57</v>
      </c>
      <c r="L580" s="301">
        <v>1</v>
      </c>
      <c r="M580" s="291"/>
      <c r="N580" s="310"/>
      <c r="O580" s="310"/>
      <c r="P580" s="310"/>
      <c r="Q580" s="310"/>
      <c r="R580" s="310"/>
      <c r="S580" s="311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  <c r="AK580" s="87"/>
      <c r="AL580" s="87"/>
      <c r="AM580" s="87"/>
      <c r="AN580" s="87"/>
      <c r="AO580" s="87"/>
      <c r="AP580" s="87"/>
      <c r="AQ580" s="87"/>
      <c r="AR580" s="87"/>
      <c r="AS580" s="87"/>
      <c r="AT580" s="87"/>
      <c r="AU580" s="87"/>
      <c r="AV580" s="87"/>
      <c r="AW580" s="87"/>
      <c r="AX580" s="87"/>
      <c r="AY580" s="87"/>
      <c r="AZ580" s="87"/>
      <c r="BA580" s="87"/>
      <c r="BB580" s="87"/>
      <c r="BC580" s="87"/>
      <c r="BD580" s="87"/>
      <c r="BE580" s="87"/>
      <c r="BF580" s="87"/>
      <c r="BG580" s="87"/>
      <c r="BH580" s="87"/>
      <c r="BI580" s="87"/>
      <c r="BJ580" s="87"/>
      <c r="BK580" s="87"/>
      <c r="BL580" s="87"/>
      <c r="BM580" s="87"/>
      <c r="BN580" s="87"/>
      <c r="BO580" s="87"/>
      <c r="BP580" s="87"/>
      <c r="BQ580" s="87"/>
      <c r="BR580" s="87"/>
      <c r="BS580" s="87"/>
      <c r="BT580" s="87"/>
      <c r="BU580" s="87"/>
      <c r="BV580" s="87"/>
      <c r="BW580" s="87"/>
      <c r="BX580" s="87"/>
      <c r="BY580" s="87"/>
      <c r="BZ580" s="87"/>
      <c r="CA580" s="87"/>
      <c r="CB580" s="87"/>
      <c r="CC580" s="87"/>
      <c r="CD580" s="87"/>
      <c r="CE580" s="87"/>
      <c r="CF580" s="87"/>
      <c r="CG580" s="87"/>
      <c r="CH580" s="87"/>
      <c r="CI580" s="87"/>
      <c r="CJ580" s="87"/>
      <c r="CK580" s="87"/>
      <c r="CL580" s="87"/>
      <c r="CM580" s="87"/>
      <c r="CN580" s="87"/>
      <c r="CO580" s="87"/>
      <c r="CP580" s="87"/>
      <c r="CQ580" s="87"/>
      <c r="CR580" s="87"/>
      <c r="CS580" s="87"/>
      <c r="CT580" s="87"/>
      <c r="CU580" s="87"/>
      <c r="CV580" s="87"/>
      <c r="CW580" s="87"/>
      <c r="CX580" s="87"/>
      <c r="CY580" s="87"/>
      <c r="CZ580" s="87"/>
      <c r="DA580" s="87"/>
      <c r="DB580" s="87"/>
      <c r="DC580" s="87"/>
      <c r="DD580" s="87"/>
      <c r="DE580" s="87"/>
      <c r="DF580" s="87"/>
      <c r="DG580" s="87"/>
      <c r="DH580" s="87"/>
      <c r="DI580" s="87"/>
      <c r="DJ580" s="87"/>
      <c r="DK580" s="87"/>
      <c r="DL580" s="87"/>
      <c r="DM580" s="87"/>
      <c r="DN580" s="87"/>
      <c r="DO580" s="87"/>
      <c r="DP580" s="87"/>
      <c r="DQ580" s="87"/>
      <c r="DR580" s="87"/>
      <c r="DS580" s="87"/>
      <c r="DT580" s="87"/>
      <c r="DU580" s="87"/>
      <c r="DV580" s="87"/>
      <c r="DW580" s="87"/>
      <c r="DX580" s="87"/>
      <c r="DY580" s="87"/>
      <c r="DZ580" s="87"/>
      <c r="EA580" s="87"/>
      <c r="EB580" s="87"/>
      <c r="EC580" s="87"/>
      <c r="ED580" s="87"/>
      <c r="EE580" s="87"/>
      <c r="EF580" s="87"/>
      <c r="EG580" s="87"/>
      <c r="EH580" s="87"/>
      <c r="EI580" s="87"/>
      <c r="EJ580" s="87"/>
      <c r="EK580" s="87"/>
      <c r="EL580" s="87"/>
      <c r="EM580" s="87"/>
      <c r="EN580" s="87"/>
      <c r="EO580" s="87"/>
      <c r="EP580" s="87"/>
      <c r="EQ580" s="87"/>
      <c r="ER580" s="87"/>
      <c r="ES580" s="87"/>
      <c r="ET580" s="87"/>
      <c r="EU580" s="87"/>
      <c r="EV580" s="87"/>
      <c r="EW580" s="87"/>
      <c r="EX580" s="87"/>
      <c r="EY580" s="87"/>
      <c r="EZ580" s="87"/>
      <c r="FA580" s="87"/>
      <c r="FB580" s="87"/>
      <c r="FC580" s="87"/>
      <c r="FD580" s="87"/>
      <c r="FE580" s="87"/>
      <c r="FF580" s="87"/>
      <c r="FG580" s="87"/>
      <c r="FH580" s="87"/>
      <c r="FI580" s="87"/>
      <c r="FJ580" s="87"/>
      <c r="FK580" s="87"/>
      <c r="FL580" s="87"/>
      <c r="FM580" s="87"/>
      <c r="FN580" s="87"/>
      <c r="FO580" s="87"/>
      <c r="FP580" s="87"/>
      <c r="FQ580" s="87"/>
      <c r="FR580" s="87"/>
      <c r="FS580" s="87"/>
      <c r="FT580" s="87"/>
      <c r="FU580" s="87"/>
      <c r="FV580" s="87"/>
      <c r="FW580" s="87"/>
      <c r="FX580" s="87"/>
      <c r="FY580" s="87"/>
      <c r="FZ580" s="87"/>
      <c r="GA580" s="87"/>
      <c r="GB580" s="87"/>
      <c r="GC580" s="87"/>
      <c r="GD580" s="87"/>
      <c r="GE580" s="87"/>
      <c r="GF580" s="87"/>
      <c r="GG580" s="87"/>
      <c r="GH580" s="87"/>
      <c r="GI580" s="87"/>
      <c r="GJ580" s="87"/>
      <c r="GK580" s="87"/>
      <c r="GL580" s="87"/>
      <c r="GM580" s="87"/>
      <c r="GN580" s="87"/>
      <c r="GO580" s="87"/>
      <c r="GP580" s="87"/>
      <c r="GQ580" s="87"/>
      <c r="GR580" s="87"/>
      <c r="GS580" s="87"/>
      <c r="GT580" s="87"/>
      <c r="GU580" s="87"/>
      <c r="GV580" s="87"/>
      <c r="GW580" s="87"/>
      <c r="GX580" s="87"/>
      <c r="GY580" s="87"/>
      <c r="GZ580" s="87"/>
      <c r="HA580" s="87"/>
      <c r="HB580" s="87"/>
      <c r="HC580" s="87"/>
      <c r="HD580" s="87"/>
      <c r="HE580" s="87"/>
      <c r="HF580" s="87"/>
      <c r="HG580" s="87"/>
      <c r="HH580" s="87"/>
      <c r="HI580" s="87"/>
      <c r="HJ580" s="87"/>
      <c r="HK580" s="87"/>
      <c r="HL580" s="87"/>
      <c r="HM580" s="87"/>
      <c r="HN580" s="87"/>
      <c r="HO580" s="87"/>
      <c r="HP580" s="87"/>
      <c r="HQ580" s="87"/>
      <c r="HR580" s="87"/>
      <c r="HS580" s="87"/>
      <c r="HT580" s="87"/>
      <c r="HU580" s="87"/>
      <c r="HV580" s="87"/>
      <c r="HW580" s="87"/>
      <c r="HX580" s="87"/>
      <c r="HY580" s="87"/>
      <c r="HZ580" s="87"/>
      <c r="IA580" s="87"/>
      <c r="IB580" s="87"/>
      <c r="IC580" s="87"/>
      <c r="ID580" s="87"/>
      <c r="IE580" s="87"/>
      <c r="IF580" s="87"/>
      <c r="IG580" s="87"/>
      <c r="IH580" s="87"/>
      <c r="II580" s="87"/>
      <c r="IJ580" s="87"/>
      <c r="IK580" s="87"/>
      <c r="IL580" s="87"/>
      <c r="IM580" s="87"/>
      <c r="IN580" s="87"/>
      <c r="IO580" s="87"/>
      <c r="IP580" s="87"/>
      <c r="IQ580" s="87"/>
      <c r="IR580" s="87"/>
      <c r="IS580" s="87"/>
      <c r="IT580" s="87"/>
      <c r="IU580" s="87"/>
      <c r="IV580" s="87"/>
      <c r="IW580" s="87"/>
      <c r="IX580" s="87"/>
      <c r="IY580" s="87"/>
      <c r="IZ580" s="87"/>
      <c r="JA580" s="87"/>
      <c r="JB580" s="87"/>
      <c r="JC580" s="87"/>
      <c r="JD580" s="87"/>
      <c r="JE580" s="87"/>
      <c r="JF580" s="87"/>
      <c r="JG580" s="87"/>
      <c r="JH580" s="87"/>
      <c r="JI580" s="87"/>
      <c r="JJ580" s="87"/>
      <c r="JK580" s="87"/>
      <c r="JL580" s="87"/>
      <c r="JM580" s="87"/>
      <c r="JN580" s="87"/>
      <c r="JO580" s="87"/>
      <c r="JP580" s="87"/>
      <c r="JQ580" s="87"/>
      <c r="JR580" s="87"/>
      <c r="JS580" s="87"/>
      <c r="JT580" s="87"/>
      <c r="JU580" s="87"/>
      <c r="JV580" s="87"/>
      <c r="JW580" s="87"/>
      <c r="JX580" s="87"/>
      <c r="JY580" s="87"/>
      <c r="JZ580" s="87"/>
      <c r="KA580" s="87"/>
      <c r="KB580" s="87"/>
      <c r="KC580" s="87"/>
      <c r="KD580" s="87"/>
      <c r="KE580" s="87"/>
      <c r="KF580" s="87"/>
      <c r="KG580" s="87"/>
      <c r="KH580" s="87"/>
      <c r="KI580" s="87"/>
      <c r="KJ580" s="87"/>
      <c r="KK580" s="87"/>
      <c r="KL580" s="87"/>
      <c r="KM580" s="87"/>
      <c r="KN580" s="87"/>
      <c r="KO580" s="87"/>
      <c r="KP580" s="87"/>
      <c r="KQ580" s="87"/>
      <c r="KR580" s="87"/>
      <c r="KS580" s="87"/>
      <c r="KT580" s="87"/>
      <c r="KU580" s="87"/>
      <c r="KV580" s="87"/>
      <c r="KW580" s="87"/>
      <c r="KX580" s="87"/>
      <c r="KY580" s="87"/>
      <c r="KZ580" s="87"/>
      <c r="LA580" s="87"/>
      <c r="LB580" s="87"/>
      <c r="LC580" s="87"/>
      <c r="LD580" s="87"/>
      <c r="LE580" s="87"/>
      <c r="LF580" s="87"/>
      <c r="LG580" s="87"/>
      <c r="LH580" s="87"/>
      <c r="LI580" s="87"/>
      <c r="LJ580" s="87"/>
      <c r="LK580" s="87"/>
      <c r="LL580" s="87"/>
      <c r="LM580" s="87"/>
      <c r="LN580" s="87"/>
      <c r="LO580" s="87"/>
      <c r="LP580" s="87"/>
      <c r="LQ580" s="87"/>
      <c r="LR580" s="87"/>
      <c r="LS580" s="87"/>
      <c r="LT580" s="87"/>
      <c r="LU580" s="87"/>
      <c r="LV580" s="87"/>
      <c r="LW580" s="87"/>
      <c r="LX580" s="87"/>
      <c r="LY580" s="87"/>
      <c r="LZ580" s="87"/>
      <c r="MA580" s="87"/>
      <c r="MB580" s="87"/>
      <c r="MC580" s="87"/>
      <c r="MD580" s="87"/>
      <c r="ME580" s="87"/>
      <c r="MF580" s="87"/>
      <c r="MG580" s="87"/>
      <c r="MH580" s="87"/>
      <c r="MI580" s="87"/>
      <c r="MJ580" s="87"/>
      <c r="MK580" s="87"/>
      <c r="ML580" s="87"/>
      <c r="MM580" s="87"/>
      <c r="MN580" s="87"/>
      <c r="MO580" s="87"/>
      <c r="MP580" s="87"/>
      <c r="MQ580" s="87"/>
      <c r="MR580" s="87"/>
      <c r="MS580" s="87"/>
      <c r="MT580" s="87"/>
      <c r="MU580" s="87"/>
      <c r="MV580" s="87"/>
      <c r="MW580" s="87"/>
      <c r="MX580" s="87"/>
      <c r="MY580" s="87"/>
      <c r="MZ580" s="87"/>
      <c r="NA580" s="87"/>
      <c r="NB580" s="87"/>
      <c r="NC580" s="87"/>
      <c r="ND580" s="87"/>
      <c r="NE580" s="87"/>
      <c r="NF580" s="87"/>
      <c r="NG580" s="87"/>
      <c r="NH580" s="87"/>
      <c r="NI580" s="87"/>
      <c r="NJ580" s="87"/>
      <c r="NK580" s="87"/>
      <c r="NL580" s="87"/>
      <c r="NM580" s="87"/>
      <c r="NN580" s="87"/>
      <c r="NO580" s="87"/>
      <c r="NP580" s="87"/>
      <c r="NQ580" s="87"/>
      <c r="NR580" s="87"/>
      <c r="NS580" s="87"/>
      <c r="NT580" s="87"/>
      <c r="NU580" s="87"/>
    </row>
    <row r="581" spans="1:385" s="102" customFormat="1" ht="31" hidden="1">
      <c r="A581" s="373"/>
      <c r="B581" s="291"/>
      <c r="C581" s="308" t="s">
        <v>899</v>
      </c>
      <c r="D581" s="309" t="s">
        <v>933</v>
      </c>
      <c r="E581" s="301" t="s">
        <v>839</v>
      </c>
      <c r="F581" s="291"/>
      <c r="G581" s="291"/>
      <c r="H581" s="291"/>
      <c r="I581" s="291"/>
      <c r="J581" s="291"/>
      <c r="K581" s="309" t="s">
        <v>57</v>
      </c>
      <c r="L581" s="301">
        <v>1</v>
      </c>
      <c r="M581" s="291"/>
      <c r="N581" s="310"/>
      <c r="O581" s="310"/>
      <c r="P581" s="310"/>
      <c r="Q581" s="310"/>
      <c r="R581" s="310"/>
      <c r="S581" s="311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  <c r="AK581" s="87"/>
      <c r="AL581" s="87"/>
      <c r="AM581" s="87"/>
      <c r="AN581" s="87"/>
      <c r="AO581" s="87"/>
      <c r="AP581" s="87"/>
      <c r="AQ581" s="87"/>
      <c r="AR581" s="87"/>
      <c r="AS581" s="87"/>
      <c r="AT581" s="87"/>
      <c r="AU581" s="87"/>
      <c r="AV581" s="87"/>
      <c r="AW581" s="87"/>
      <c r="AX581" s="87"/>
      <c r="AY581" s="87"/>
      <c r="AZ581" s="87"/>
      <c r="BA581" s="87"/>
      <c r="BB581" s="87"/>
      <c r="BC581" s="87"/>
      <c r="BD581" s="87"/>
      <c r="BE581" s="87"/>
      <c r="BF581" s="87"/>
      <c r="BG581" s="87"/>
      <c r="BH581" s="87"/>
      <c r="BI581" s="87"/>
      <c r="BJ581" s="87"/>
      <c r="BK581" s="87"/>
      <c r="BL581" s="87"/>
      <c r="BM581" s="87"/>
      <c r="BN581" s="87"/>
      <c r="BO581" s="87"/>
      <c r="BP581" s="87"/>
      <c r="BQ581" s="87"/>
      <c r="BR581" s="87"/>
      <c r="BS581" s="87"/>
      <c r="BT581" s="87"/>
      <c r="BU581" s="87"/>
      <c r="BV581" s="87"/>
      <c r="BW581" s="87"/>
      <c r="BX581" s="87"/>
      <c r="BY581" s="87"/>
      <c r="BZ581" s="87"/>
      <c r="CA581" s="87"/>
      <c r="CB581" s="87"/>
      <c r="CC581" s="87"/>
      <c r="CD581" s="87"/>
      <c r="CE581" s="87"/>
      <c r="CF581" s="87"/>
      <c r="CG581" s="87"/>
      <c r="CH581" s="87"/>
      <c r="CI581" s="87"/>
      <c r="CJ581" s="87"/>
      <c r="CK581" s="87"/>
      <c r="CL581" s="87"/>
      <c r="CM581" s="87"/>
      <c r="CN581" s="87"/>
      <c r="CO581" s="87"/>
      <c r="CP581" s="87"/>
      <c r="CQ581" s="87"/>
      <c r="CR581" s="87"/>
      <c r="CS581" s="87"/>
      <c r="CT581" s="87"/>
      <c r="CU581" s="87"/>
      <c r="CV581" s="87"/>
      <c r="CW581" s="87"/>
      <c r="CX581" s="87"/>
      <c r="CY581" s="87"/>
      <c r="CZ581" s="87"/>
      <c r="DA581" s="87"/>
      <c r="DB581" s="87"/>
      <c r="DC581" s="87"/>
      <c r="DD581" s="87"/>
      <c r="DE581" s="87"/>
      <c r="DF581" s="87"/>
      <c r="DG581" s="87"/>
      <c r="DH581" s="87"/>
      <c r="DI581" s="87"/>
      <c r="DJ581" s="87"/>
      <c r="DK581" s="87"/>
      <c r="DL581" s="87"/>
      <c r="DM581" s="87"/>
      <c r="DN581" s="87"/>
      <c r="DO581" s="87"/>
      <c r="DP581" s="87"/>
      <c r="DQ581" s="87"/>
      <c r="DR581" s="87"/>
      <c r="DS581" s="87"/>
      <c r="DT581" s="87"/>
      <c r="DU581" s="87"/>
      <c r="DV581" s="87"/>
      <c r="DW581" s="87"/>
      <c r="DX581" s="87"/>
      <c r="DY581" s="87"/>
      <c r="DZ581" s="87"/>
      <c r="EA581" s="87"/>
      <c r="EB581" s="87"/>
      <c r="EC581" s="87"/>
      <c r="ED581" s="87"/>
      <c r="EE581" s="87"/>
      <c r="EF581" s="87"/>
      <c r="EG581" s="87"/>
      <c r="EH581" s="87"/>
      <c r="EI581" s="87"/>
      <c r="EJ581" s="87"/>
      <c r="EK581" s="87"/>
      <c r="EL581" s="87"/>
      <c r="EM581" s="87"/>
      <c r="EN581" s="87"/>
      <c r="EO581" s="87"/>
      <c r="EP581" s="87"/>
      <c r="EQ581" s="87"/>
      <c r="ER581" s="87"/>
      <c r="ES581" s="87"/>
      <c r="ET581" s="87"/>
      <c r="EU581" s="87"/>
      <c r="EV581" s="87"/>
      <c r="EW581" s="87"/>
      <c r="EX581" s="87"/>
      <c r="EY581" s="87"/>
      <c r="EZ581" s="87"/>
      <c r="FA581" s="87"/>
      <c r="FB581" s="87"/>
      <c r="FC581" s="87"/>
      <c r="FD581" s="87"/>
      <c r="FE581" s="87"/>
      <c r="FF581" s="87"/>
      <c r="FG581" s="87"/>
      <c r="FH581" s="87"/>
      <c r="FI581" s="87"/>
      <c r="FJ581" s="87"/>
      <c r="FK581" s="87"/>
      <c r="FL581" s="87"/>
      <c r="FM581" s="87"/>
      <c r="FN581" s="87"/>
      <c r="FO581" s="87"/>
      <c r="FP581" s="87"/>
      <c r="FQ581" s="87"/>
      <c r="FR581" s="87"/>
      <c r="FS581" s="87"/>
      <c r="FT581" s="87"/>
      <c r="FU581" s="87"/>
      <c r="FV581" s="87"/>
      <c r="FW581" s="87"/>
      <c r="FX581" s="87"/>
      <c r="FY581" s="87"/>
      <c r="FZ581" s="87"/>
      <c r="GA581" s="87"/>
      <c r="GB581" s="87"/>
      <c r="GC581" s="87"/>
      <c r="GD581" s="87"/>
      <c r="GE581" s="87"/>
      <c r="GF581" s="87"/>
      <c r="GG581" s="87"/>
      <c r="GH581" s="87"/>
      <c r="GI581" s="87"/>
      <c r="GJ581" s="87"/>
      <c r="GK581" s="87"/>
      <c r="GL581" s="87"/>
      <c r="GM581" s="87"/>
      <c r="GN581" s="87"/>
      <c r="GO581" s="87"/>
      <c r="GP581" s="87"/>
      <c r="GQ581" s="87"/>
      <c r="GR581" s="87"/>
      <c r="GS581" s="87"/>
      <c r="GT581" s="87"/>
      <c r="GU581" s="87"/>
      <c r="GV581" s="87"/>
      <c r="GW581" s="87"/>
      <c r="GX581" s="87"/>
      <c r="GY581" s="87"/>
      <c r="GZ581" s="87"/>
      <c r="HA581" s="87"/>
      <c r="HB581" s="87"/>
      <c r="HC581" s="87"/>
      <c r="HD581" s="87"/>
      <c r="HE581" s="87"/>
      <c r="HF581" s="87"/>
      <c r="HG581" s="87"/>
      <c r="HH581" s="87"/>
      <c r="HI581" s="87"/>
      <c r="HJ581" s="87"/>
      <c r="HK581" s="87"/>
      <c r="HL581" s="87"/>
      <c r="HM581" s="87"/>
      <c r="HN581" s="87"/>
      <c r="HO581" s="87"/>
      <c r="HP581" s="87"/>
      <c r="HQ581" s="87"/>
      <c r="HR581" s="87"/>
      <c r="HS581" s="87"/>
      <c r="HT581" s="87"/>
      <c r="HU581" s="87"/>
      <c r="HV581" s="87"/>
      <c r="HW581" s="87"/>
      <c r="HX581" s="87"/>
      <c r="HY581" s="87"/>
      <c r="HZ581" s="87"/>
      <c r="IA581" s="87"/>
      <c r="IB581" s="87"/>
      <c r="IC581" s="87"/>
      <c r="ID581" s="87"/>
      <c r="IE581" s="87"/>
      <c r="IF581" s="87"/>
      <c r="IG581" s="87"/>
      <c r="IH581" s="87"/>
      <c r="II581" s="87"/>
      <c r="IJ581" s="87"/>
      <c r="IK581" s="87"/>
      <c r="IL581" s="87"/>
      <c r="IM581" s="87"/>
      <c r="IN581" s="87"/>
      <c r="IO581" s="87"/>
      <c r="IP581" s="87"/>
      <c r="IQ581" s="87"/>
      <c r="IR581" s="87"/>
      <c r="IS581" s="87"/>
      <c r="IT581" s="87"/>
      <c r="IU581" s="87"/>
      <c r="IV581" s="87"/>
      <c r="IW581" s="87"/>
      <c r="IX581" s="87"/>
      <c r="IY581" s="87"/>
      <c r="IZ581" s="87"/>
      <c r="JA581" s="87"/>
      <c r="JB581" s="87"/>
      <c r="JC581" s="87"/>
      <c r="JD581" s="87"/>
      <c r="JE581" s="87"/>
      <c r="JF581" s="87"/>
      <c r="JG581" s="87"/>
      <c r="JH581" s="87"/>
      <c r="JI581" s="87"/>
      <c r="JJ581" s="87"/>
      <c r="JK581" s="87"/>
      <c r="JL581" s="87"/>
      <c r="JM581" s="87"/>
      <c r="JN581" s="87"/>
      <c r="JO581" s="87"/>
      <c r="JP581" s="87"/>
      <c r="JQ581" s="87"/>
      <c r="JR581" s="87"/>
      <c r="JS581" s="87"/>
      <c r="JT581" s="87"/>
      <c r="JU581" s="87"/>
      <c r="JV581" s="87"/>
      <c r="JW581" s="87"/>
      <c r="JX581" s="87"/>
      <c r="JY581" s="87"/>
      <c r="JZ581" s="87"/>
      <c r="KA581" s="87"/>
      <c r="KB581" s="87"/>
      <c r="KC581" s="87"/>
      <c r="KD581" s="87"/>
      <c r="KE581" s="87"/>
      <c r="KF581" s="87"/>
      <c r="KG581" s="87"/>
      <c r="KH581" s="87"/>
      <c r="KI581" s="87"/>
      <c r="KJ581" s="87"/>
      <c r="KK581" s="87"/>
      <c r="KL581" s="87"/>
      <c r="KM581" s="87"/>
      <c r="KN581" s="87"/>
      <c r="KO581" s="87"/>
      <c r="KP581" s="87"/>
      <c r="KQ581" s="87"/>
      <c r="KR581" s="87"/>
      <c r="KS581" s="87"/>
      <c r="KT581" s="87"/>
      <c r="KU581" s="87"/>
      <c r="KV581" s="87"/>
      <c r="KW581" s="87"/>
      <c r="KX581" s="87"/>
      <c r="KY581" s="87"/>
      <c r="KZ581" s="87"/>
      <c r="LA581" s="87"/>
      <c r="LB581" s="87"/>
      <c r="LC581" s="87"/>
      <c r="LD581" s="87"/>
      <c r="LE581" s="87"/>
      <c r="LF581" s="87"/>
      <c r="LG581" s="87"/>
      <c r="LH581" s="87"/>
      <c r="LI581" s="87"/>
      <c r="LJ581" s="87"/>
      <c r="LK581" s="87"/>
      <c r="LL581" s="87"/>
      <c r="LM581" s="87"/>
      <c r="LN581" s="87"/>
      <c r="LO581" s="87"/>
      <c r="LP581" s="87"/>
      <c r="LQ581" s="87"/>
      <c r="LR581" s="87"/>
      <c r="LS581" s="87"/>
      <c r="LT581" s="87"/>
      <c r="LU581" s="87"/>
      <c r="LV581" s="87"/>
      <c r="LW581" s="87"/>
      <c r="LX581" s="87"/>
      <c r="LY581" s="87"/>
      <c r="LZ581" s="87"/>
      <c r="MA581" s="87"/>
      <c r="MB581" s="87"/>
      <c r="MC581" s="87"/>
      <c r="MD581" s="87"/>
      <c r="ME581" s="87"/>
      <c r="MF581" s="87"/>
      <c r="MG581" s="87"/>
      <c r="MH581" s="87"/>
      <c r="MI581" s="87"/>
      <c r="MJ581" s="87"/>
      <c r="MK581" s="87"/>
      <c r="ML581" s="87"/>
      <c r="MM581" s="87"/>
      <c r="MN581" s="87"/>
      <c r="MO581" s="87"/>
      <c r="MP581" s="87"/>
      <c r="MQ581" s="87"/>
      <c r="MR581" s="87"/>
      <c r="MS581" s="87"/>
      <c r="MT581" s="87"/>
      <c r="MU581" s="87"/>
      <c r="MV581" s="87"/>
      <c r="MW581" s="87"/>
      <c r="MX581" s="87"/>
      <c r="MY581" s="87"/>
      <c r="MZ581" s="87"/>
      <c r="NA581" s="87"/>
      <c r="NB581" s="87"/>
      <c r="NC581" s="87"/>
      <c r="ND581" s="87"/>
      <c r="NE581" s="87"/>
      <c r="NF581" s="87"/>
      <c r="NG581" s="87"/>
      <c r="NH581" s="87"/>
      <c r="NI581" s="87"/>
      <c r="NJ581" s="87"/>
      <c r="NK581" s="87"/>
      <c r="NL581" s="87"/>
      <c r="NM581" s="87"/>
      <c r="NN581" s="87"/>
      <c r="NO581" s="87"/>
      <c r="NP581" s="87"/>
      <c r="NQ581" s="87"/>
      <c r="NR581" s="87"/>
      <c r="NS581" s="87"/>
      <c r="NT581" s="87"/>
      <c r="NU581" s="87"/>
    </row>
    <row r="582" spans="1:385" s="102" customFormat="1" ht="46.5" hidden="1">
      <c r="A582" s="373"/>
      <c r="B582" s="291"/>
      <c r="C582" s="308" t="s">
        <v>884</v>
      </c>
      <c r="D582" s="309" t="s">
        <v>933</v>
      </c>
      <c r="E582" s="301" t="s">
        <v>885</v>
      </c>
      <c r="F582" s="291"/>
      <c r="G582" s="291"/>
      <c r="H582" s="291"/>
      <c r="I582" s="291"/>
      <c r="J582" s="291"/>
      <c r="K582" s="309" t="s">
        <v>57</v>
      </c>
      <c r="L582" s="301" t="s">
        <v>41</v>
      </c>
      <c r="M582" s="291"/>
      <c r="N582" s="310"/>
      <c r="O582" s="310"/>
      <c r="P582" s="310"/>
      <c r="Q582" s="310"/>
      <c r="R582" s="310"/>
      <c r="S582" s="311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  <c r="AK582" s="87"/>
      <c r="AL582" s="87"/>
      <c r="AM582" s="87"/>
      <c r="AN582" s="87"/>
      <c r="AO582" s="87"/>
      <c r="AP582" s="87"/>
      <c r="AQ582" s="87"/>
      <c r="AR582" s="87"/>
      <c r="AS582" s="87"/>
      <c r="AT582" s="87"/>
      <c r="AU582" s="87"/>
      <c r="AV582" s="87"/>
      <c r="AW582" s="87"/>
      <c r="AX582" s="87"/>
      <c r="AY582" s="87"/>
      <c r="AZ582" s="87"/>
      <c r="BA582" s="87"/>
      <c r="BB582" s="87"/>
      <c r="BC582" s="87"/>
      <c r="BD582" s="87"/>
      <c r="BE582" s="87"/>
      <c r="BF582" s="87"/>
      <c r="BG582" s="87"/>
      <c r="BH582" s="87"/>
      <c r="BI582" s="87"/>
      <c r="BJ582" s="87"/>
      <c r="BK582" s="87"/>
      <c r="BL582" s="87"/>
      <c r="BM582" s="87"/>
      <c r="BN582" s="87"/>
      <c r="BO582" s="87"/>
      <c r="BP582" s="87"/>
      <c r="BQ582" s="87"/>
      <c r="BR582" s="87"/>
      <c r="BS582" s="87"/>
      <c r="BT582" s="87"/>
      <c r="BU582" s="87"/>
      <c r="BV582" s="87"/>
      <c r="BW582" s="87"/>
      <c r="BX582" s="87"/>
      <c r="BY582" s="87"/>
      <c r="BZ582" s="87"/>
      <c r="CA582" s="87"/>
      <c r="CB582" s="87"/>
      <c r="CC582" s="87"/>
      <c r="CD582" s="87"/>
      <c r="CE582" s="87"/>
      <c r="CF582" s="87"/>
      <c r="CG582" s="87"/>
      <c r="CH582" s="87"/>
      <c r="CI582" s="87"/>
      <c r="CJ582" s="87"/>
      <c r="CK582" s="87"/>
      <c r="CL582" s="87"/>
      <c r="CM582" s="87"/>
      <c r="CN582" s="87"/>
      <c r="CO582" s="87"/>
      <c r="CP582" s="87"/>
      <c r="CQ582" s="87"/>
      <c r="CR582" s="87"/>
      <c r="CS582" s="87"/>
      <c r="CT582" s="87"/>
      <c r="CU582" s="87"/>
      <c r="CV582" s="87"/>
      <c r="CW582" s="87"/>
      <c r="CX582" s="87"/>
      <c r="CY582" s="87"/>
      <c r="CZ582" s="87"/>
      <c r="DA582" s="87"/>
      <c r="DB582" s="87"/>
      <c r="DC582" s="87"/>
      <c r="DD582" s="87"/>
      <c r="DE582" s="87"/>
      <c r="DF582" s="87"/>
      <c r="DG582" s="87"/>
      <c r="DH582" s="87"/>
      <c r="DI582" s="87"/>
      <c r="DJ582" s="87"/>
      <c r="DK582" s="87"/>
      <c r="DL582" s="87"/>
      <c r="DM582" s="87"/>
      <c r="DN582" s="87"/>
      <c r="DO582" s="87"/>
      <c r="DP582" s="87"/>
      <c r="DQ582" s="87"/>
      <c r="DR582" s="87"/>
      <c r="DS582" s="87"/>
      <c r="DT582" s="87"/>
      <c r="DU582" s="87"/>
      <c r="DV582" s="87"/>
      <c r="DW582" s="87"/>
      <c r="DX582" s="87"/>
      <c r="DY582" s="87"/>
      <c r="DZ582" s="87"/>
      <c r="EA582" s="87"/>
      <c r="EB582" s="87"/>
      <c r="EC582" s="87"/>
      <c r="ED582" s="87"/>
      <c r="EE582" s="87"/>
      <c r="EF582" s="87"/>
      <c r="EG582" s="87"/>
      <c r="EH582" s="87"/>
      <c r="EI582" s="87"/>
      <c r="EJ582" s="87"/>
      <c r="EK582" s="87"/>
      <c r="EL582" s="87"/>
      <c r="EM582" s="87"/>
      <c r="EN582" s="87"/>
      <c r="EO582" s="87"/>
      <c r="EP582" s="87"/>
      <c r="EQ582" s="87"/>
      <c r="ER582" s="87"/>
      <c r="ES582" s="87"/>
      <c r="ET582" s="87"/>
      <c r="EU582" s="87"/>
      <c r="EV582" s="87"/>
      <c r="EW582" s="87"/>
      <c r="EX582" s="87"/>
      <c r="EY582" s="87"/>
      <c r="EZ582" s="87"/>
      <c r="FA582" s="87"/>
      <c r="FB582" s="87"/>
      <c r="FC582" s="87"/>
      <c r="FD582" s="87"/>
      <c r="FE582" s="87"/>
      <c r="FF582" s="87"/>
      <c r="FG582" s="87"/>
      <c r="FH582" s="87"/>
      <c r="FI582" s="87"/>
      <c r="FJ582" s="87"/>
      <c r="FK582" s="87"/>
      <c r="FL582" s="87"/>
      <c r="FM582" s="87"/>
      <c r="FN582" s="87"/>
      <c r="FO582" s="87"/>
      <c r="FP582" s="87"/>
      <c r="FQ582" s="87"/>
      <c r="FR582" s="87"/>
      <c r="FS582" s="87"/>
      <c r="FT582" s="87"/>
      <c r="FU582" s="87"/>
      <c r="FV582" s="87"/>
      <c r="FW582" s="87"/>
      <c r="FX582" s="87"/>
      <c r="FY582" s="87"/>
      <c r="FZ582" s="87"/>
      <c r="GA582" s="87"/>
      <c r="GB582" s="87"/>
      <c r="GC582" s="87"/>
      <c r="GD582" s="87"/>
      <c r="GE582" s="87"/>
      <c r="GF582" s="87"/>
      <c r="GG582" s="87"/>
      <c r="GH582" s="87"/>
      <c r="GI582" s="87"/>
      <c r="GJ582" s="87"/>
      <c r="GK582" s="87"/>
      <c r="GL582" s="87"/>
      <c r="GM582" s="87"/>
      <c r="GN582" s="87"/>
      <c r="GO582" s="87"/>
      <c r="GP582" s="87"/>
      <c r="GQ582" s="87"/>
      <c r="GR582" s="87"/>
      <c r="GS582" s="87"/>
      <c r="GT582" s="87"/>
      <c r="GU582" s="87"/>
      <c r="GV582" s="87"/>
      <c r="GW582" s="87"/>
      <c r="GX582" s="87"/>
      <c r="GY582" s="87"/>
      <c r="GZ582" s="87"/>
      <c r="HA582" s="87"/>
      <c r="HB582" s="87"/>
      <c r="HC582" s="87"/>
      <c r="HD582" s="87"/>
      <c r="HE582" s="87"/>
      <c r="HF582" s="87"/>
      <c r="HG582" s="87"/>
      <c r="HH582" s="87"/>
      <c r="HI582" s="87"/>
      <c r="HJ582" s="87"/>
      <c r="HK582" s="87"/>
      <c r="HL582" s="87"/>
      <c r="HM582" s="87"/>
      <c r="HN582" s="87"/>
      <c r="HO582" s="87"/>
      <c r="HP582" s="87"/>
      <c r="HQ582" s="87"/>
      <c r="HR582" s="87"/>
      <c r="HS582" s="87"/>
      <c r="HT582" s="87"/>
      <c r="HU582" s="87"/>
      <c r="HV582" s="87"/>
      <c r="HW582" s="87"/>
      <c r="HX582" s="87"/>
      <c r="HY582" s="87"/>
      <c r="HZ582" s="87"/>
      <c r="IA582" s="87"/>
      <c r="IB582" s="87"/>
      <c r="IC582" s="87"/>
      <c r="ID582" s="87"/>
      <c r="IE582" s="87"/>
      <c r="IF582" s="87"/>
      <c r="IG582" s="87"/>
      <c r="IH582" s="87"/>
      <c r="II582" s="87"/>
      <c r="IJ582" s="87"/>
      <c r="IK582" s="87"/>
      <c r="IL582" s="87"/>
      <c r="IM582" s="87"/>
      <c r="IN582" s="87"/>
      <c r="IO582" s="87"/>
      <c r="IP582" s="87"/>
      <c r="IQ582" s="87"/>
      <c r="IR582" s="87"/>
      <c r="IS582" s="87"/>
      <c r="IT582" s="87"/>
      <c r="IU582" s="87"/>
      <c r="IV582" s="87"/>
      <c r="IW582" s="87"/>
      <c r="IX582" s="87"/>
      <c r="IY582" s="87"/>
      <c r="IZ582" s="87"/>
      <c r="JA582" s="87"/>
      <c r="JB582" s="87"/>
      <c r="JC582" s="87"/>
      <c r="JD582" s="87"/>
      <c r="JE582" s="87"/>
      <c r="JF582" s="87"/>
      <c r="JG582" s="87"/>
      <c r="JH582" s="87"/>
      <c r="JI582" s="87"/>
      <c r="JJ582" s="87"/>
      <c r="JK582" s="87"/>
      <c r="JL582" s="87"/>
      <c r="JM582" s="87"/>
      <c r="JN582" s="87"/>
      <c r="JO582" s="87"/>
      <c r="JP582" s="87"/>
      <c r="JQ582" s="87"/>
      <c r="JR582" s="87"/>
      <c r="JS582" s="87"/>
      <c r="JT582" s="87"/>
      <c r="JU582" s="87"/>
      <c r="JV582" s="87"/>
      <c r="JW582" s="87"/>
      <c r="JX582" s="87"/>
      <c r="JY582" s="87"/>
      <c r="JZ582" s="87"/>
      <c r="KA582" s="87"/>
      <c r="KB582" s="87"/>
      <c r="KC582" s="87"/>
      <c r="KD582" s="87"/>
      <c r="KE582" s="87"/>
      <c r="KF582" s="87"/>
      <c r="KG582" s="87"/>
      <c r="KH582" s="87"/>
      <c r="KI582" s="87"/>
      <c r="KJ582" s="87"/>
      <c r="KK582" s="87"/>
      <c r="KL582" s="87"/>
      <c r="KM582" s="87"/>
      <c r="KN582" s="87"/>
      <c r="KO582" s="87"/>
      <c r="KP582" s="87"/>
      <c r="KQ582" s="87"/>
      <c r="KR582" s="87"/>
      <c r="KS582" s="87"/>
      <c r="KT582" s="87"/>
      <c r="KU582" s="87"/>
      <c r="KV582" s="87"/>
      <c r="KW582" s="87"/>
      <c r="KX582" s="87"/>
      <c r="KY582" s="87"/>
      <c r="KZ582" s="87"/>
      <c r="LA582" s="87"/>
      <c r="LB582" s="87"/>
      <c r="LC582" s="87"/>
      <c r="LD582" s="87"/>
      <c r="LE582" s="87"/>
      <c r="LF582" s="87"/>
      <c r="LG582" s="87"/>
      <c r="LH582" s="87"/>
      <c r="LI582" s="87"/>
      <c r="LJ582" s="87"/>
      <c r="LK582" s="87"/>
      <c r="LL582" s="87"/>
      <c r="LM582" s="87"/>
      <c r="LN582" s="87"/>
      <c r="LO582" s="87"/>
      <c r="LP582" s="87"/>
      <c r="LQ582" s="87"/>
      <c r="LR582" s="87"/>
      <c r="LS582" s="87"/>
      <c r="LT582" s="87"/>
      <c r="LU582" s="87"/>
      <c r="LV582" s="87"/>
      <c r="LW582" s="87"/>
      <c r="LX582" s="87"/>
      <c r="LY582" s="87"/>
      <c r="LZ582" s="87"/>
      <c r="MA582" s="87"/>
      <c r="MB582" s="87"/>
      <c r="MC582" s="87"/>
      <c r="MD582" s="87"/>
      <c r="ME582" s="87"/>
      <c r="MF582" s="87"/>
      <c r="MG582" s="87"/>
      <c r="MH582" s="87"/>
      <c r="MI582" s="87"/>
      <c r="MJ582" s="87"/>
      <c r="MK582" s="87"/>
      <c r="ML582" s="87"/>
      <c r="MM582" s="87"/>
      <c r="MN582" s="87"/>
      <c r="MO582" s="87"/>
      <c r="MP582" s="87"/>
      <c r="MQ582" s="87"/>
      <c r="MR582" s="87"/>
      <c r="MS582" s="87"/>
      <c r="MT582" s="87"/>
      <c r="MU582" s="87"/>
      <c r="MV582" s="87"/>
      <c r="MW582" s="87"/>
      <c r="MX582" s="87"/>
      <c r="MY582" s="87"/>
      <c r="MZ582" s="87"/>
      <c r="NA582" s="87"/>
      <c r="NB582" s="87"/>
      <c r="NC582" s="87"/>
      <c r="ND582" s="87"/>
      <c r="NE582" s="87"/>
      <c r="NF582" s="87"/>
      <c r="NG582" s="87"/>
      <c r="NH582" s="87"/>
      <c r="NI582" s="87"/>
      <c r="NJ582" s="87"/>
      <c r="NK582" s="87"/>
      <c r="NL582" s="87"/>
      <c r="NM582" s="87"/>
      <c r="NN582" s="87"/>
      <c r="NO582" s="87"/>
      <c r="NP582" s="87"/>
      <c r="NQ582" s="87"/>
      <c r="NR582" s="87"/>
      <c r="NS582" s="87"/>
      <c r="NT582" s="87"/>
      <c r="NU582" s="87"/>
    </row>
    <row r="583" spans="1:385" s="102" customFormat="1" ht="15.5" hidden="1">
      <c r="A583" s="373"/>
      <c r="B583" s="291"/>
      <c r="C583" s="308" t="s">
        <v>854</v>
      </c>
      <c r="D583" s="309" t="s">
        <v>933</v>
      </c>
      <c r="E583" s="301" t="s">
        <v>855</v>
      </c>
      <c r="F583" s="291"/>
      <c r="G583" s="291"/>
      <c r="H583" s="291"/>
      <c r="I583" s="291"/>
      <c r="J583" s="291"/>
      <c r="K583" s="309" t="s">
        <v>57</v>
      </c>
      <c r="L583" s="301" t="s">
        <v>162</v>
      </c>
      <c r="M583" s="291"/>
      <c r="N583" s="310"/>
      <c r="O583" s="310"/>
      <c r="P583" s="310"/>
      <c r="Q583" s="310"/>
      <c r="R583" s="310"/>
      <c r="S583" s="311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  <c r="AK583" s="87"/>
      <c r="AL583" s="87"/>
      <c r="AM583" s="87"/>
      <c r="AN583" s="87"/>
      <c r="AO583" s="87"/>
      <c r="AP583" s="87"/>
      <c r="AQ583" s="87"/>
      <c r="AR583" s="87"/>
      <c r="AS583" s="87"/>
      <c r="AT583" s="87"/>
      <c r="AU583" s="87"/>
      <c r="AV583" s="87"/>
      <c r="AW583" s="87"/>
      <c r="AX583" s="87"/>
      <c r="AY583" s="87"/>
      <c r="AZ583" s="87"/>
      <c r="BA583" s="87"/>
      <c r="BB583" s="87"/>
      <c r="BC583" s="87"/>
      <c r="BD583" s="87"/>
      <c r="BE583" s="87"/>
      <c r="BF583" s="87"/>
      <c r="BG583" s="87"/>
      <c r="BH583" s="87"/>
      <c r="BI583" s="87"/>
      <c r="BJ583" s="87"/>
      <c r="BK583" s="87"/>
      <c r="BL583" s="87"/>
      <c r="BM583" s="87"/>
      <c r="BN583" s="87"/>
      <c r="BO583" s="87"/>
      <c r="BP583" s="87"/>
      <c r="BQ583" s="87"/>
      <c r="BR583" s="87"/>
      <c r="BS583" s="87"/>
      <c r="BT583" s="87"/>
      <c r="BU583" s="87"/>
      <c r="BV583" s="87"/>
      <c r="BW583" s="87"/>
      <c r="BX583" s="87"/>
      <c r="BY583" s="87"/>
      <c r="BZ583" s="87"/>
      <c r="CA583" s="87"/>
      <c r="CB583" s="87"/>
      <c r="CC583" s="87"/>
      <c r="CD583" s="87"/>
      <c r="CE583" s="87"/>
      <c r="CF583" s="87"/>
      <c r="CG583" s="87"/>
      <c r="CH583" s="87"/>
      <c r="CI583" s="87"/>
      <c r="CJ583" s="87"/>
      <c r="CK583" s="87"/>
      <c r="CL583" s="87"/>
      <c r="CM583" s="87"/>
      <c r="CN583" s="87"/>
      <c r="CO583" s="87"/>
      <c r="CP583" s="87"/>
      <c r="CQ583" s="87"/>
      <c r="CR583" s="87"/>
      <c r="CS583" s="87"/>
      <c r="CT583" s="87"/>
      <c r="CU583" s="87"/>
      <c r="CV583" s="87"/>
      <c r="CW583" s="87"/>
      <c r="CX583" s="87"/>
      <c r="CY583" s="87"/>
      <c r="CZ583" s="87"/>
      <c r="DA583" s="87"/>
      <c r="DB583" s="87"/>
      <c r="DC583" s="87"/>
      <c r="DD583" s="87"/>
      <c r="DE583" s="87"/>
      <c r="DF583" s="87"/>
      <c r="DG583" s="87"/>
      <c r="DH583" s="87"/>
      <c r="DI583" s="87"/>
      <c r="DJ583" s="87"/>
      <c r="DK583" s="87"/>
      <c r="DL583" s="87"/>
      <c r="DM583" s="87"/>
      <c r="DN583" s="87"/>
      <c r="DO583" s="87"/>
      <c r="DP583" s="87"/>
      <c r="DQ583" s="87"/>
      <c r="DR583" s="87"/>
      <c r="DS583" s="87"/>
      <c r="DT583" s="87"/>
      <c r="DU583" s="87"/>
      <c r="DV583" s="87"/>
      <c r="DW583" s="87"/>
      <c r="DX583" s="87"/>
      <c r="DY583" s="87"/>
      <c r="DZ583" s="87"/>
      <c r="EA583" s="87"/>
      <c r="EB583" s="87"/>
      <c r="EC583" s="87"/>
      <c r="ED583" s="87"/>
      <c r="EE583" s="87"/>
      <c r="EF583" s="87"/>
      <c r="EG583" s="87"/>
      <c r="EH583" s="87"/>
      <c r="EI583" s="87"/>
      <c r="EJ583" s="87"/>
      <c r="EK583" s="87"/>
      <c r="EL583" s="87"/>
      <c r="EM583" s="87"/>
      <c r="EN583" s="87"/>
      <c r="EO583" s="87"/>
      <c r="EP583" s="87"/>
      <c r="EQ583" s="87"/>
      <c r="ER583" s="87"/>
      <c r="ES583" s="87"/>
      <c r="ET583" s="87"/>
      <c r="EU583" s="87"/>
      <c r="EV583" s="87"/>
      <c r="EW583" s="87"/>
      <c r="EX583" s="87"/>
      <c r="EY583" s="87"/>
      <c r="EZ583" s="87"/>
      <c r="FA583" s="87"/>
      <c r="FB583" s="87"/>
      <c r="FC583" s="87"/>
      <c r="FD583" s="87"/>
      <c r="FE583" s="87"/>
      <c r="FF583" s="87"/>
      <c r="FG583" s="87"/>
      <c r="FH583" s="87"/>
      <c r="FI583" s="87"/>
      <c r="FJ583" s="87"/>
      <c r="FK583" s="87"/>
      <c r="FL583" s="87"/>
      <c r="FM583" s="87"/>
      <c r="FN583" s="87"/>
      <c r="FO583" s="87"/>
      <c r="FP583" s="87"/>
      <c r="FQ583" s="87"/>
      <c r="FR583" s="87"/>
      <c r="FS583" s="87"/>
      <c r="FT583" s="87"/>
      <c r="FU583" s="87"/>
      <c r="FV583" s="87"/>
      <c r="FW583" s="87"/>
      <c r="FX583" s="87"/>
      <c r="FY583" s="87"/>
      <c r="FZ583" s="87"/>
      <c r="GA583" s="87"/>
      <c r="GB583" s="87"/>
      <c r="GC583" s="87"/>
      <c r="GD583" s="87"/>
      <c r="GE583" s="87"/>
      <c r="GF583" s="87"/>
      <c r="GG583" s="87"/>
      <c r="GH583" s="87"/>
      <c r="GI583" s="87"/>
      <c r="GJ583" s="87"/>
      <c r="GK583" s="87"/>
      <c r="GL583" s="87"/>
      <c r="GM583" s="87"/>
      <c r="GN583" s="87"/>
      <c r="GO583" s="87"/>
      <c r="GP583" s="87"/>
      <c r="GQ583" s="87"/>
      <c r="GR583" s="87"/>
      <c r="GS583" s="87"/>
      <c r="GT583" s="87"/>
      <c r="GU583" s="87"/>
      <c r="GV583" s="87"/>
      <c r="GW583" s="87"/>
      <c r="GX583" s="87"/>
      <c r="GY583" s="87"/>
      <c r="GZ583" s="87"/>
      <c r="HA583" s="87"/>
      <c r="HB583" s="87"/>
      <c r="HC583" s="87"/>
      <c r="HD583" s="87"/>
      <c r="HE583" s="87"/>
      <c r="HF583" s="87"/>
      <c r="HG583" s="87"/>
      <c r="HH583" s="87"/>
      <c r="HI583" s="87"/>
      <c r="HJ583" s="87"/>
      <c r="HK583" s="87"/>
      <c r="HL583" s="87"/>
      <c r="HM583" s="87"/>
      <c r="HN583" s="87"/>
      <c r="HO583" s="87"/>
      <c r="HP583" s="87"/>
      <c r="HQ583" s="87"/>
      <c r="HR583" s="87"/>
      <c r="HS583" s="87"/>
      <c r="HT583" s="87"/>
      <c r="HU583" s="87"/>
      <c r="HV583" s="87"/>
      <c r="HW583" s="87"/>
      <c r="HX583" s="87"/>
      <c r="HY583" s="87"/>
      <c r="HZ583" s="87"/>
      <c r="IA583" s="87"/>
      <c r="IB583" s="87"/>
      <c r="IC583" s="87"/>
      <c r="ID583" s="87"/>
      <c r="IE583" s="87"/>
      <c r="IF583" s="87"/>
      <c r="IG583" s="87"/>
      <c r="IH583" s="87"/>
      <c r="II583" s="87"/>
      <c r="IJ583" s="87"/>
      <c r="IK583" s="87"/>
      <c r="IL583" s="87"/>
      <c r="IM583" s="87"/>
      <c r="IN583" s="87"/>
      <c r="IO583" s="87"/>
      <c r="IP583" s="87"/>
      <c r="IQ583" s="87"/>
      <c r="IR583" s="87"/>
      <c r="IS583" s="87"/>
      <c r="IT583" s="87"/>
      <c r="IU583" s="87"/>
      <c r="IV583" s="87"/>
      <c r="IW583" s="87"/>
      <c r="IX583" s="87"/>
      <c r="IY583" s="87"/>
      <c r="IZ583" s="87"/>
      <c r="JA583" s="87"/>
      <c r="JB583" s="87"/>
      <c r="JC583" s="87"/>
      <c r="JD583" s="87"/>
      <c r="JE583" s="87"/>
      <c r="JF583" s="87"/>
      <c r="JG583" s="87"/>
      <c r="JH583" s="87"/>
      <c r="JI583" s="87"/>
      <c r="JJ583" s="87"/>
      <c r="JK583" s="87"/>
      <c r="JL583" s="87"/>
      <c r="JM583" s="87"/>
      <c r="JN583" s="87"/>
      <c r="JO583" s="87"/>
      <c r="JP583" s="87"/>
      <c r="JQ583" s="87"/>
      <c r="JR583" s="87"/>
      <c r="JS583" s="87"/>
      <c r="JT583" s="87"/>
      <c r="JU583" s="87"/>
      <c r="JV583" s="87"/>
      <c r="JW583" s="87"/>
      <c r="JX583" s="87"/>
      <c r="JY583" s="87"/>
      <c r="JZ583" s="87"/>
      <c r="KA583" s="87"/>
      <c r="KB583" s="87"/>
      <c r="KC583" s="87"/>
      <c r="KD583" s="87"/>
      <c r="KE583" s="87"/>
      <c r="KF583" s="87"/>
      <c r="KG583" s="87"/>
      <c r="KH583" s="87"/>
      <c r="KI583" s="87"/>
      <c r="KJ583" s="87"/>
      <c r="KK583" s="87"/>
      <c r="KL583" s="87"/>
      <c r="KM583" s="87"/>
      <c r="KN583" s="87"/>
      <c r="KO583" s="87"/>
      <c r="KP583" s="87"/>
      <c r="KQ583" s="87"/>
      <c r="KR583" s="87"/>
      <c r="KS583" s="87"/>
      <c r="KT583" s="87"/>
      <c r="KU583" s="87"/>
      <c r="KV583" s="87"/>
      <c r="KW583" s="87"/>
      <c r="KX583" s="87"/>
      <c r="KY583" s="87"/>
      <c r="KZ583" s="87"/>
      <c r="LA583" s="87"/>
      <c r="LB583" s="87"/>
      <c r="LC583" s="87"/>
      <c r="LD583" s="87"/>
      <c r="LE583" s="87"/>
      <c r="LF583" s="87"/>
      <c r="LG583" s="87"/>
      <c r="LH583" s="87"/>
      <c r="LI583" s="87"/>
      <c r="LJ583" s="87"/>
      <c r="LK583" s="87"/>
      <c r="LL583" s="87"/>
      <c r="LM583" s="87"/>
      <c r="LN583" s="87"/>
      <c r="LO583" s="87"/>
      <c r="LP583" s="87"/>
      <c r="LQ583" s="87"/>
      <c r="LR583" s="87"/>
      <c r="LS583" s="87"/>
      <c r="LT583" s="87"/>
      <c r="LU583" s="87"/>
      <c r="LV583" s="87"/>
      <c r="LW583" s="87"/>
      <c r="LX583" s="87"/>
      <c r="LY583" s="87"/>
      <c r="LZ583" s="87"/>
      <c r="MA583" s="87"/>
      <c r="MB583" s="87"/>
      <c r="MC583" s="87"/>
      <c r="MD583" s="87"/>
      <c r="ME583" s="87"/>
      <c r="MF583" s="87"/>
      <c r="MG583" s="87"/>
      <c r="MH583" s="87"/>
      <c r="MI583" s="87"/>
      <c r="MJ583" s="87"/>
      <c r="MK583" s="87"/>
      <c r="ML583" s="87"/>
      <c r="MM583" s="87"/>
      <c r="MN583" s="87"/>
      <c r="MO583" s="87"/>
      <c r="MP583" s="87"/>
      <c r="MQ583" s="87"/>
      <c r="MR583" s="87"/>
      <c r="MS583" s="87"/>
      <c r="MT583" s="87"/>
      <c r="MU583" s="87"/>
      <c r="MV583" s="87"/>
      <c r="MW583" s="87"/>
      <c r="MX583" s="87"/>
      <c r="MY583" s="87"/>
      <c r="MZ583" s="87"/>
      <c r="NA583" s="87"/>
      <c r="NB583" s="87"/>
      <c r="NC583" s="87"/>
      <c r="ND583" s="87"/>
      <c r="NE583" s="87"/>
      <c r="NF583" s="87"/>
      <c r="NG583" s="87"/>
      <c r="NH583" s="87"/>
      <c r="NI583" s="87"/>
      <c r="NJ583" s="87"/>
      <c r="NK583" s="87"/>
      <c r="NL583" s="87"/>
      <c r="NM583" s="87"/>
      <c r="NN583" s="87"/>
      <c r="NO583" s="87"/>
      <c r="NP583" s="87"/>
      <c r="NQ583" s="87"/>
      <c r="NR583" s="87"/>
      <c r="NS583" s="87"/>
      <c r="NT583" s="87"/>
      <c r="NU583" s="87"/>
    </row>
    <row r="584" spans="1:385" s="102" customFormat="1" ht="31" hidden="1">
      <c r="A584" s="373"/>
      <c r="B584" s="291"/>
      <c r="C584" s="308" t="s">
        <v>882</v>
      </c>
      <c r="D584" s="309" t="s">
        <v>933</v>
      </c>
      <c r="E584" s="301" t="s">
        <v>883</v>
      </c>
      <c r="F584" s="291"/>
      <c r="G584" s="291"/>
      <c r="H584" s="291"/>
      <c r="I584" s="291"/>
      <c r="J584" s="291"/>
      <c r="K584" s="309" t="s">
        <v>57</v>
      </c>
      <c r="L584" s="301" t="s">
        <v>162</v>
      </c>
      <c r="M584" s="291"/>
      <c r="N584" s="310"/>
      <c r="O584" s="310"/>
      <c r="P584" s="310"/>
      <c r="Q584" s="310"/>
      <c r="R584" s="310"/>
      <c r="S584" s="311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  <c r="AK584" s="87"/>
      <c r="AL584" s="87"/>
      <c r="AM584" s="87"/>
      <c r="AN584" s="87"/>
      <c r="AO584" s="87"/>
      <c r="AP584" s="87"/>
      <c r="AQ584" s="87"/>
      <c r="AR584" s="87"/>
      <c r="AS584" s="87"/>
      <c r="AT584" s="87"/>
      <c r="AU584" s="87"/>
      <c r="AV584" s="87"/>
      <c r="AW584" s="87"/>
      <c r="AX584" s="87"/>
      <c r="AY584" s="87"/>
      <c r="AZ584" s="87"/>
      <c r="BA584" s="87"/>
      <c r="BB584" s="87"/>
      <c r="BC584" s="87"/>
      <c r="BD584" s="87"/>
      <c r="BE584" s="87"/>
      <c r="BF584" s="87"/>
      <c r="BG584" s="87"/>
      <c r="BH584" s="87"/>
      <c r="BI584" s="87"/>
      <c r="BJ584" s="87"/>
      <c r="BK584" s="87"/>
      <c r="BL584" s="87"/>
      <c r="BM584" s="87"/>
      <c r="BN584" s="87"/>
      <c r="BO584" s="87"/>
      <c r="BP584" s="87"/>
      <c r="BQ584" s="87"/>
      <c r="BR584" s="87"/>
      <c r="BS584" s="87"/>
      <c r="BT584" s="87"/>
      <c r="BU584" s="87"/>
      <c r="BV584" s="87"/>
      <c r="BW584" s="87"/>
      <c r="BX584" s="87"/>
      <c r="BY584" s="87"/>
      <c r="BZ584" s="87"/>
      <c r="CA584" s="87"/>
      <c r="CB584" s="87"/>
      <c r="CC584" s="87"/>
      <c r="CD584" s="87"/>
      <c r="CE584" s="87"/>
      <c r="CF584" s="87"/>
      <c r="CG584" s="87"/>
      <c r="CH584" s="87"/>
      <c r="CI584" s="87"/>
      <c r="CJ584" s="87"/>
      <c r="CK584" s="87"/>
      <c r="CL584" s="87"/>
      <c r="CM584" s="87"/>
      <c r="CN584" s="87"/>
      <c r="CO584" s="87"/>
      <c r="CP584" s="87"/>
      <c r="CQ584" s="87"/>
      <c r="CR584" s="87"/>
      <c r="CS584" s="87"/>
      <c r="CT584" s="87"/>
      <c r="CU584" s="87"/>
      <c r="CV584" s="87"/>
      <c r="CW584" s="87"/>
      <c r="CX584" s="87"/>
      <c r="CY584" s="87"/>
      <c r="CZ584" s="87"/>
      <c r="DA584" s="87"/>
      <c r="DB584" s="87"/>
      <c r="DC584" s="87"/>
      <c r="DD584" s="87"/>
      <c r="DE584" s="87"/>
      <c r="DF584" s="87"/>
      <c r="DG584" s="87"/>
      <c r="DH584" s="87"/>
      <c r="DI584" s="87"/>
      <c r="DJ584" s="87"/>
      <c r="DK584" s="87"/>
      <c r="DL584" s="87"/>
      <c r="DM584" s="87"/>
      <c r="DN584" s="87"/>
      <c r="DO584" s="87"/>
      <c r="DP584" s="87"/>
      <c r="DQ584" s="87"/>
      <c r="DR584" s="87"/>
      <c r="DS584" s="87"/>
      <c r="DT584" s="87"/>
      <c r="DU584" s="87"/>
      <c r="DV584" s="87"/>
      <c r="DW584" s="87"/>
      <c r="DX584" s="87"/>
      <c r="DY584" s="87"/>
      <c r="DZ584" s="87"/>
      <c r="EA584" s="87"/>
      <c r="EB584" s="87"/>
      <c r="EC584" s="87"/>
      <c r="ED584" s="87"/>
      <c r="EE584" s="87"/>
      <c r="EF584" s="87"/>
      <c r="EG584" s="87"/>
      <c r="EH584" s="87"/>
      <c r="EI584" s="87"/>
      <c r="EJ584" s="87"/>
      <c r="EK584" s="87"/>
      <c r="EL584" s="87"/>
      <c r="EM584" s="87"/>
      <c r="EN584" s="87"/>
      <c r="EO584" s="87"/>
      <c r="EP584" s="87"/>
      <c r="EQ584" s="87"/>
      <c r="ER584" s="87"/>
      <c r="ES584" s="87"/>
      <c r="ET584" s="87"/>
      <c r="EU584" s="87"/>
      <c r="EV584" s="87"/>
      <c r="EW584" s="87"/>
      <c r="EX584" s="87"/>
      <c r="EY584" s="87"/>
      <c r="EZ584" s="87"/>
      <c r="FA584" s="87"/>
      <c r="FB584" s="87"/>
      <c r="FC584" s="87"/>
      <c r="FD584" s="87"/>
      <c r="FE584" s="87"/>
      <c r="FF584" s="87"/>
      <c r="FG584" s="87"/>
      <c r="FH584" s="87"/>
      <c r="FI584" s="87"/>
      <c r="FJ584" s="87"/>
      <c r="FK584" s="87"/>
      <c r="FL584" s="87"/>
      <c r="FM584" s="87"/>
      <c r="FN584" s="87"/>
      <c r="FO584" s="87"/>
      <c r="FP584" s="87"/>
      <c r="FQ584" s="87"/>
      <c r="FR584" s="87"/>
      <c r="FS584" s="87"/>
      <c r="FT584" s="87"/>
      <c r="FU584" s="87"/>
      <c r="FV584" s="87"/>
      <c r="FW584" s="87"/>
      <c r="FX584" s="87"/>
      <c r="FY584" s="87"/>
      <c r="FZ584" s="87"/>
      <c r="GA584" s="87"/>
      <c r="GB584" s="87"/>
      <c r="GC584" s="87"/>
      <c r="GD584" s="87"/>
      <c r="GE584" s="87"/>
      <c r="GF584" s="87"/>
      <c r="GG584" s="87"/>
      <c r="GH584" s="87"/>
      <c r="GI584" s="87"/>
      <c r="GJ584" s="87"/>
      <c r="GK584" s="87"/>
      <c r="GL584" s="87"/>
      <c r="GM584" s="87"/>
      <c r="GN584" s="87"/>
      <c r="GO584" s="87"/>
      <c r="GP584" s="87"/>
      <c r="GQ584" s="87"/>
      <c r="GR584" s="87"/>
      <c r="GS584" s="87"/>
      <c r="GT584" s="87"/>
      <c r="GU584" s="87"/>
      <c r="GV584" s="87"/>
      <c r="GW584" s="87"/>
      <c r="GX584" s="87"/>
      <c r="GY584" s="87"/>
      <c r="GZ584" s="87"/>
      <c r="HA584" s="87"/>
      <c r="HB584" s="87"/>
      <c r="HC584" s="87"/>
      <c r="HD584" s="87"/>
      <c r="HE584" s="87"/>
      <c r="HF584" s="87"/>
      <c r="HG584" s="87"/>
      <c r="HH584" s="87"/>
      <c r="HI584" s="87"/>
      <c r="HJ584" s="87"/>
      <c r="HK584" s="87"/>
      <c r="HL584" s="87"/>
      <c r="HM584" s="87"/>
      <c r="HN584" s="87"/>
      <c r="HO584" s="87"/>
      <c r="HP584" s="87"/>
      <c r="HQ584" s="87"/>
      <c r="HR584" s="87"/>
      <c r="HS584" s="87"/>
      <c r="HT584" s="87"/>
      <c r="HU584" s="87"/>
      <c r="HV584" s="87"/>
      <c r="HW584" s="87"/>
      <c r="HX584" s="87"/>
      <c r="HY584" s="87"/>
      <c r="HZ584" s="87"/>
      <c r="IA584" s="87"/>
      <c r="IB584" s="87"/>
      <c r="IC584" s="87"/>
      <c r="ID584" s="87"/>
      <c r="IE584" s="87"/>
      <c r="IF584" s="87"/>
      <c r="IG584" s="87"/>
      <c r="IH584" s="87"/>
      <c r="II584" s="87"/>
      <c r="IJ584" s="87"/>
      <c r="IK584" s="87"/>
      <c r="IL584" s="87"/>
      <c r="IM584" s="87"/>
      <c r="IN584" s="87"/>
      <c r="IO584" s="87"/>
      <c r="IP584" s="87"/>
      <c r="IQ584" s="87"/>
      <c r="IR584" s="87"/>
      <c r="IS584" s="87"/>
      <c r="IT584" s="87"/>
      <c r="IU584" s="87"/>
      <c r="IV584" s="87"/>
      <c r="IW584" s="87"/>
      <c r="IX584" s="87"/>
      <c r="IY584" s="87"/>
      <c r="IZ584" s="87"/>
      <c r="JA584" s="87"/>
      <c r="JB584" s="87"/>
      <c r="JC584" s="87"/>
      <c r="JD584" s="87"/>
      <c r="JE584" s="87"/>
      <c r="JF584" s="87"/>
      <c r="JG584" s="87"/>
      <c r="JH584" s="87"/>
      <c r="JI584" s="87"/>
      <c r="JJ584" s="87"/>
      <c r="JK584" s="87"/>
      <c r="JL584" s="87"/>
      <c r="JM584" s="87"/>
      <c r="JN584" s="87"/>
      <c r="JO584" s="87"/>
      <c r="JP584" s="87"/>
      <c r="JQ584" s="87"/>
      <c r="JR584" s="87"/>
      <c r="JS584" s="87"/>
      <c r="JT584" s="87"/>
      <c r="JU584" s="87"/>
      <c r="JV584" s="87"/>
      <c r="JW584" s="87"/>
      <c r="JX584" s="87"/>
      <c r="JY584" s="87"/>
      <c r="JZ584" s="87"/>
      <c r="KA584" s="87"/>
      <c r="KB584" s="87"/>
      <c r="KC584" s="87"/>
      <c r="KD584" s="87"/>
      <c r="KE584" s="87"/>
      <c r="KF584" s="87"/>
      <c r="KG584" s="87"/>
      <c r="KH584" s="87"/>
      <c r="KI584" s="87"/>
      <c r="KJ584" s="87"/>
      <c r="KK584" s="87"/>
      <c r="KL584" s="87"/>
      <c r="KM584" s="87"/>
      <c r="KN584" s="87"/>
      <c r="KO584" s="87"/>
      <c r="KP584" s="87"/>
      <c r="KQ584" s="87"/>
      <c r="KR584" s="87"/>
      <c r="KS584" s="87"/>
      <c r="KT584" s="87"/>
      <c r="KU584" s="87"/>
      <c r="KV584" s="87"/>
      <c r="KW584" s="87"/>
      <c r="KX584" s="87"/>
      <c r="KY584" s="87"/>
      <c r="KZ584" s="87"/>
      <c r="LA584" s="87"/>
      <c r="LB584" s="87"/>
      <c r="LC584" s="87"/>
      <c r="LD584" s="87"/>
      <c r="LE584" s="87"/>
      <c r="LF584" s="87"/>
      <c r="LG584" s="87"/>
      <c r="LH584" s="87"/>
      <c r="LI584" s="87"/>
      <c r="LJ584" s="87"/>
      <c r="LK584" s="87"/>
      <c r="LL584" s="87"/>
      <c r="LM584" s="87"/>
      <c r="LN584" s="87"/>
      <c r="LO584" s="87"/>
      <c r="LP584" s="87"/>
      <c r="LQ584" s="87"/>
      <c r="LR584" s="87"/>
      <c r="LS584" s="87"/>
      <c r="LT584" s="87"/>
      <c r="LU584" s="87"/>
      <c r="LV584" s="87"/>
      <c r="LW584" s="87"/>
      <c r="LX584" s="87"/>
      <c r="LY584" s="87"/>
      <c r="LZ584" s="87"/>
      <c r="MA584" s="87"/>
      <c r="MB584" s="87"/>
      <c r="MC584" s="87"/>
      <c r="MD584" s="87"/>
      <c r="ME584" s="87"/>
      <c r="MF584" s="87"/>
      <c r="MG584" s="87"/>
      <c r="MH584" s="87"/>
      <c r="MI584" s="87"/>
      <c r="MJ584" s="87"/>
      <c r="MK584" s="87"/>
      <c r="ML584" s="87"/>
      <c r="MM584" s="87"/>
      <c r="MN584" s="87"/>
      <c r="MO584" s="87"/>
      <c r="MP584" s="87"/>
      <c r="MQ584" s="87"/>
      <c r="MR584" s="87"/>
      <c r="MS584" s="87"/>
      <c r="MT584" s="87"/>
      <c r="MU584" s="87"/>
      <c r="MV584" s="87"/>
      <c r="MW584" s="87"/>
      <c r="MX584" s="87"/>
      <c r="MY584" s="87"/>
      <c r="MZ584" s="87"/>
      <c r="NA584" s="87"/>
      <c r="NB584" s="87"/>
      <c r="NC584" s="87"/>
      <c r="ND584" s="87"/>
      <c r="NE584" s="87"/>
      <c r="NF584" s="87"/>
      <c r="NG584" s="87"/>
      <c r="NH584" s="87"/>
      <c r="NI584" s="87"/>
      <c r="NJ584" s="87"/>
      <c r="NK584" s="87"/>
      <c r="NL584" s="87"/>
      <c r="NM584" s="87"/>
      <c r="NN584" s="87"/>
      <c r="NO584" s="87"/>
      <c r="NP584" s="87"/>
      <c r="NQ584" s="87"/>
      <c r="NR584" s="87"/>
      <c r="NS584" s="87"/>
      <c r="NT584" s="87"/>
      <c r="NU584" s="87"/>
    </row>
    <row r="585" spans="1:385" s="102" customFormat="1" ht="15.5" hidden="1">
      <c r="A585" s="373"/>
      <c r="B585" s="291"/>
      <c r="C585" s="308" t="s">
        <v>929</v>
      </c>
      <c r="D585" s="309" t="s">
        <v>933</v>
      </c>
      <c r="E585" s="301" t="s">
        <v>930</v>
      </c>
      <c r="F585" s="291"/>
      <c r="G585" s="291"/>
      <c r="H585" s="291"/>
      <c r="I585" s="291"/>
      <c r="J585" s="291"/>
      <c r="K585" s="309" t="s">
        <v>57</v>
      </c>
      <c r="L585" s="301" t="s">
        <v>41</v>
      </c>
      <c r="M585" s="291"/>
      <c r="N585" s="310"/>
      <c r="O585" s="310"/>
      <c r="P585" s="310"/>
      <c r="Q585" s="310"/>
      <c r="R585" s="310"/>
      <c r="S585" s="311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  <c r="AK585" s="87"/>
      <c r="AL585" s="87"/>
      <c r="AM585" s="87"/>
      <c r="AN585" s="87"/>
      <c r="AO585" s="87"/>
      <c r="AP585" s="87"/>
      <c r="AQ585" s="87"/>
      <c r="AR585" s="87"/>
      <c r="AS585" s="87"/>
      <c r="AT585" s="87"/>
      <c r="AU585" s="87"/>
      <c r="AV585" s="87"/>
      <c r="AW585" s="87"/>
      <c r="AX585" s="87"/>
      <c r="AY585" s="87"/>
      <c r="AZ585" s="87"/>
      <c r="BA585" s="87"/>
      <c r="BB585" s="87"/>
      <c r="BC585" s="87"/>
      <c r="BD585" s="87"/>
      <c r="BE585" s="87"/>
      <c r="BF585" s="87"/>
      <c r="BG585" s="87"/>
      <c r="BH585" s="87"/>
      <c r="BI585" s="87"/>
      <c r="BJ585" s="87"/>
      <c r="BK585" s="87"/>
      <c r="BL585" s="87"/>
      <c r="BM585" s="87"/>
      <c r="BN585" s="87"/>
      <c r="BO585" s="87"/>
      <c r="BP585" s="87"/>
      <c r="BQ585" s="87"/>
      <c r="BR585" s="87"/>
      <c r="BS585" s="87"/>
      <c r="BT585" s="87"/>
      <c r="BU585" s="87"/>
      <c r="BV585" s="87"/>
      <c r="BW585" s="87"/>
      <c r="BX585" s="87"/>
      <c r="BY585" s="87"/>
      <c r="BZ585" s="87"/>
      <c r="CA585" s="87"/>
      <c r="CB585" s="87"/>
      <c r="CC585" s="87"/>
      <c r="CD585" s="87"/>
      <c r="CE585" s="87"/>
      <c r="CF585" s="87"/>
      <c r="CG585" s="87"/>
      <c r="CH585" s="87"/>
      <c r="CI585" s="87"/>
      <c r="CJ585" s="87"/>
      <c r="CK585" s="87"/>
      <c r="CL585" s="87"/>
      <c r="CM585" s="87"/>
      <c r="CN585" s="87"/>
      <c r="CO585" s="87"/>
      <c r="CP585" s="87"/>
      <c r="CQ585" s="87"/>
      <c r="CR585" s="87"/>
      <c r="CS585" s="87"/>
      <c r="CT585" s="87"/>
      <c r="CU585" s="87"/>
      <c r="CV585" s="87"/>
      <c r="CW585" s="87"/>
      <c r="CX585" s="87"/>
      <c r="CY585" s="87"/>
      <c r="CZ585" s="87"/>
      <c r="DA585" s="87"/>
      <c r="DB585" s="87"/>
      <c r="DC585" s="87"/>
      <c r="DD585" s="87"/>
      <c r="DE585" s="87"/>
      <c r="DF585" s="87"/>
      <c r="DG585" s="87"/>
      <c r="DH585" s="87"/>
      <c r="DI585" s="87"/>
      <c r="DJ585" s="87"/>
      <c r="DK585" s="87"/>
      <c r="DL585" s="87"/>
      <c r="DM585" s="87"/>
      <c r="DN585" s="87"/>
      <c r="DO585" s="87"/>
      <c r="DP585" s="87"/>
      <c r="DQ585" s="87"/>
      <c r="DR585" s="87"/>
      <c r="DS585" s="87"/>
      <c r="DT585" s="87"/>
      <c r="DU585" s="87"/>
      <c r="DV585" s="87"/>
      <c r="DW585" s="87"/>
      <c r="DX585" s="87"/>
      <c r="DY585" s="87"/>
      <c r="DZ585" s="87"/>
      <c r="EA585" s="87"/>
      <c r="EB585" s="87"/>
      <c r="EC585" s="87"/>
      <c r="ED585" s="87"/>
      <c r="EE585" s="87"/>
      <c r="EF585" s="87"/>
      <c r="EG585" s="87"/>
      <c r="EH585" s="87"/>
      <c r="EI585" s="87"/>
      <c r="EJ585" s="87"/>
      <c r="EK585" s="87"/>
      <c r="EL585" s="87"/>
      <c r="EM585" s="87"/>
      <c r="EN585" s="87"/>
      <c r="EO585" s="87"/>
      <c r="EP585" s="87"/>
      <c r="EQ585" s="87"/>
      <c r="ER585" s="87"/>
      <c r="ES585" s="87"/>
      <c r="ET585" s="87"/>
      <c r="EU585" s="87"/>
      <c r="EV585" s="87"/>
      <c r="EW585" s="87"/>
      <c r="EX585" s="87"/>
      <c r="EY585" s="87"/>
      <c r="EZ585" s="87"/>
      <c r="FA585" s="87"/>
      <c r="FB585" s="87"/>
      <c r="FC585" s="87"/>
      <c r="FD585" s="87"/>
      <c r="FE585" s="87"/>
      <c r="FF585" s="87"/>
      <c r="FG585" s="87"/>
      <c r="FH585" s="87"/>
      <c r="FI585" s="87"/>
      <c r="FJ585" s="87"/>
      <c r="FK585" s="87"/>
      <c r="FL585" s="87"/>
      <c r="FM585" s="87"/>
      <c r="FN585" s="87"/>
      <c r="FO585" s="87"/>
      <c r="FP585" s="87"/>
      <c r="FQ585" s="87"/>
      <c r="FR585" s="87"/>
      <c r="FS585" s="87"/>
      <c r="FT585" s="87"/>
      <c r="FU585" s="87"/>
      <c r="FV585" s="87"/>
      <c r="FW585" s="87"/>
      <c r="FX585" s="87"/>
      <c r="FY585" s="87"/>
      <c r="FZ585" s="87"/>
      <c r="GA585" s="87"/>
      <c r="GB585" s="87"/>
      <c r="GC585" s="87"/>
      <c r="GD585" s="87"/>
      <c r="GE585" s="87"/>
      <c r="GF585" s="87"/>
      <c r="GG585" s="87"/>
      <c r="GH585" s="87"/>
      <c r="GI585" s="87"/>
      <c r="GJ585" s="87"/>
      <c r="GK585" s="87"/>
      <c r="GL585" s="87"/>
      <c r="GM585" s="87"/>
      <c r="GN585" s="87"/>
      <c r="GO585" s="87"/>
      <c r="GP585" s="87"/>
      <c r="GQ585" s="87"/>
      <c r="GR585" s="87"/>
      <c r="GS585" s="87"/>
      <c r="GT585" s="87"/>
      <c r="GU585" s="87"/>
      <c r="GV585" s="87"/>
      <c r="GW585" s="87"/>
      <c r="GX585" s="87"/>
      <c r="GY585" s="87"/>
      <c r="GZ585" s="87"/>
      <c r="HA585" s="87"/>
      <c r="HB585" s="87"/>
      <c r="HC585" s="87"/>
      <c r="HD585" s="87"/>
      <c r="HE585" s="87"/>
      <c r="HF585" s="87"/>
      <c r="HG585" s="87"/>
      <c r="HH585" s="87"/>
      <c r="HI585" s="87"/>
      <c r="HJ585" s="87"/>
      <c r="HK585" s="87"/>
      <c r="HL585" s="87"/>
      <c r="HM585" s="87"/>
      <c r="HN585" s="87"/>
      <c r="HO585" s="87"/>
      <c r="HP585" s="87"/>
      <c r="HQ585" s="87"/>
      <c r="HR585" s="87"/>
      <c r="HS585" s="87"/>
      <c r="HT585" s="87"/>
      <c r="HU585" s="87"/>
      <c r="HV585" s="87"/>
      <c r="HW585" s="87"/>
      <c r="HX585" s="87"/>
      <c r="HY585" s="87"/>
      <c r="HZ585" s="87"/>
      <c r="IA585" s="87"/>
      <c r="IB585" s="87"/>
      <c r="IC585" s="87"/>
      <c r="ID585" s="87"/>
      <c r="IE585" s="87"/>
      <c r="IF585" s="87"/>
      <c r="IG585" s="87"/>
      <c r="IH585" s="87"/>
      <c r="II585" s="87"/>
      <c r="IJ585" s="87"/>
      <c r="IK585" s="87"/>
      <c r="IL585" s="87"/>
      <c r="IM585" s="87"/>
      <c r="IN585" s="87"/>
      <c r="IO585" s="87"/>
      <c r="IP585" s="87"/>
      <c r="IQ585" s="87"/>
      <c r="IR585" s="87"/>
      <c r="IS585" s="87"/>
      <c r="IT585" s="87"/>
      <c r="IU585" s="87"/>
      <c r="IV585" s="87"/>
      <c r="IW585" s="87"/>
      <c r="IX585" s="87"/>
      <c r="IY585" s="87"/>
      <c r="IZ585" s="87"/>
      <c r="JA585" s="87"/>
      <c r="JB585" s="87"/>
      <c r="JC585" s="87"/>
      <c r="JD585" s="87"/>
      <c r="JE585" s="87"/>
      <c r="JF585" s="87"/>
      <c r="JG585" s="87"/>
      <c r="JH585" s="87"/>
      <c r="JI585" s="87"/>
      <c r="JJ585" s="87"/>
      <c r="JK585" s="87"/>
      <c r="JL585" s="87"/>
      <c r="JM585" s="87"/>
      <c r="JN585" s="87"/>
      <c r="JO585" s="87"/>
      <c r="JP585" s="87"/>
      <c r="JQ585" s="87"/>
      <c r="JR585" s="87"/>
      <c r="JS585" s="87"/>
      <c r="JT585" s="87"/>
      <c r="JU585" s="87"/>
      <c r="JV585" s="87"/>
      <c r="JW585" s="87"/>
      <c r="JX585" s="87"/>
      <c r="JY585" s="87"/>
      <c r="JZ585" s="87"/>
      <c r="KA585" s="87"/>
      <c r="KB585" s="87"/>
      <c r="KC585" s="87"/>
      <c r="KD585" s="87"/>
      <c r="KE585" s="87"/>
      <c r="KF585" s="87"/>
      <c r="KG585" s="87"/>
      <c r="KH585" s="87"/>
      <c r="KI585" s="87"/>
      <c r="KJ585" s="87"/>
      <c r="KK585" s="87"/>
      <c r="KL585" s="87"/>
      <c r="KM585" s="87"/>
      <c r="KN585" s="87"/>
      <c r="KO585" s="87"/>
      <c r="KP585" s="87"/>
      <c r="KQ585" s="87"/>
      <c r="KR585" s="87"/>
      <c r="KS585" s="87"/>
      <c r="KT585" s="87"/>
      <c r="KU585" s="87"/>
      <c r="KV585" s="87"/>
      <c r="KW585" s="87"/>
      <c r="KX585" s="87"/>
      <c r="KY585" s="87"/>
      <c r="KZ585" s="87"/>
      <c r="LA585" s="87"/>
      <c r="LB585" s="87"/>
      <c r="LC585" s="87"/>
      <c r="LD585" s="87"/>
      <c r="LE585" s="87"/>
      <c r="LF585" s="87"/>
      <c r="LG585" s="87"/>
      <c r="LH585" s="87"/>
      <c r="LI585" s="87"/>
      <c r="LJ585" s="87"/>
      <c r="LK585" s="87"/>
      <c r="LL585" s="87"/>
      <c r="LM585" s="87"/>
      <c r="LN585" s="87"/>
      <c r="LO585" s="87"/>
      <c r="LP585" s="87"/>
      <c r="LQ585" s="87"/>
      <c r="LR585" s="87"/>
      <c r="LS585" s="87"/>
      <c r="LT585" s="87"/>
      <c r="LU585" s="87"/>
      <c r="LV585" s="87"/>
      <c r="LW585" s="87"/>
      <c r="LX585" s="87"/>
      <c r="LY585" s="87"/>
      <c r="LZ585" s="87"/>
      <c r="MA585" s="87"/>
      <c r="MB585" s="87"/>
      <c r="MC585" s="87"/>
      <c r="MD585" s="87"/>
      <c r="ME585" s="87"/>
      <c r="MF585" s="87"/>
      <c r="MG585" s="87"/>
      <c r="MH585" s="87"/>
      <c r="MI585" s="87"/>
      <c r="MJ585" s="87"/>
      <c r="MK585" s="87"/>
      <c r="ML585" s="87"/>
      <c r="MM585" s="87"/>
      <c r="MN585" s="87"/>
      <c r="MO585" s="87"/>
      <c r="MP585" s="87"/>
      <c r="MQ585" s="87"/>
      <c r="MR585" s="87"/>
      <c r="MS585" s="87"/>
      <c r="MT585" s="87"/>
      <c r="MU585" s="87"/>
      <c r="MV585" s="87"/>
      <c r="MW585" s="87"/>
      <c r="MX585" s="87"/>
      <c r="MY585" s="87"/>
      <c r="MZ585" s="87"/>
      <c r="NA585" s="87"/>
      <c r="NB585" s="87"/>
      <c r="NC585" s="87"/>
      <c r="ND585" s="87"/>
      <c r="NE585" s="87"/>
      <c r="NF585" s="87"/>
      <c r="NG585" s="87"/>
      <c r="NH585" s="87"/>
      <c r="NI585" s="87"/>
      <c r="NJ585" s="87"/>
      <c r="NK585" s="87"/>
      <c r="NL585" s="87"/>
      <c r="NM585" s="87"/>
      <c r="NN585" s="87"/>
      <c r="NO585" s="87"/>
      <c r="NP585" s="87"/>
      <c r="NQ585" s="87"/>
      <c r="NR585" s="87"/>
      <c r="NS585" s="87"/>
      <c r="NT585" s="87"/>
      <c r="NU585" s="87"/>
    </row>
    <row r="586" spans="1:385" s="102" customFormat="1" ht="15.5" hidden="1">
      <c r="A586" s="373"/>
      <c r="B586" s="291"/>
      <c r="C586" s="308" t="s">
        <v>915</v>
      </c>
      <c r="D586" s="309" t="s">
        <v>933</v>
      </c>
      <c r="E586" s="301" t="s">
        <v>916</v>
      </c>
      <c r="F586" s="291"/>
      <c r="G586" s="291"/>
      <c r="H586" s="291"/>
      <c r="I586" s="291"/>
      <c r="J586" s="291"/>
      <c r="K586" s="309" t="s">
        <v>57</v>
      </c>
      <c r="L586" s="301" t="s">
        <v>344</v>
      </c>
      <c r="M586" s="291"/>
      <c r="N586" s="310"/>
      <c r="O586" s="310"/>
      <c r="P586" s="310"/>
      <c r="Q586" s="310"/>
      <c r="R586" s="310"/>
      <c r="S586" s="311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  <c r="AK586" s="87"/>
      <c r="AL586" s="87"/>
      <c r="AM586" s="87"/>
      <c r="AN586" s="87"/>
      <c r="AO586" s="87"/>
      <c r="AP586" s="87"/>
      <c r="AQ586" s="87"/>
      <c r="AR586" s="87"/>
      <c r="AS586" s="87"/>
      <c r="AT586" s="87"/>
      <c r="AU586" s="87"/>
      <c r="AV586" s="87"/>
      <c r="AW586" s="87"/>
      <c r="AX586" s="87"/>
      <c r="AY586" s="87"/>
      <c r="AZ586" s="87"/>
      <c r="BA586" s="87"/>
      <c r="BB586" s="87"/>
      <c r="BC586" s="87"/>
      <c r="BD586" s="87"/>
      <c r="BE586" s="87"/>
      <c r="BF586" s="87"/>
      <c r="BG586" s="87"/>
      <c r="BH586" s="87"/>
      <c r="BI586" s="87"/>
      <c r="BJ586" s="87"/>
      <c r="BK586" s="87"/>
      <c r="BL586" s="87"/>
      <c r="BM586" s="87"/>
      <c r="BN586" s="87"/>
      <c r="BO586" s="87"/>
      <c r="BP586" s="87"/>
      <c r="BQ586" s="87"/>
      <c r="BR586" s="87"/>
      <c r="BS586" s="87"/>
      <c r="BT586" s="87"/>
      <c r="BU586" s="87"/>
      <c r="BV586" s="87"/>
      <c r="BW586" s="87"/>
      <c r="BX586" s="87"/>
      <c r="BY586" s="87"/>
      <c r="BZ586" s="87"/>
      <c r="CA586" s="87"/>
      <c r="CB586" s="87"/>
      <c r="CC586" s="87"/>
      <c r="CD586" s="87"/>
      <c r="CE586" s="87"/>
      <c r="CF586" s="87"/>
      <c r="CG586" s="87"/>
      <c r="CH586" s="87"/>
      <c r="CI586" s="87"/>
      <c r="CJ586" s="87"/>
      <c r="CK586" s="87"/>
      <c r="CL586" s="87"/>
      <c r="CM586" s="87"/>
      <c r="CN586" s="87"/>
      <c r="CO586" s="87"/>
      <c r="CP586" s="87"/>
      <c r="CQ586" s="87"/>
      <c r="CR586" s="87"/>
      <c r="CS586" s="87"/>
      <c r="CT586" s="87"/>
      <c r="CU586" s="87"/>
      <c r="CV586" s="87"/>
      <c r="CW586" s="87"/>
      <c r="CX586" s="87"/>
      <c r="CY586" s="87"/>
      <c r="CZ586" s="87"/>
      <c r="DA586" s="87"/>
      <c r="DB586" s="87"/>
      <c r="DC586" s="87"/>
      <c r="DD586" s="87"/>
      <c r="DE586" s="87"/>
      <c r="DF586" s="87"/>
      <c r="DG586" s="87"/>
      <c r="DH586" s="87"/>
      <c r="DI586" s="87"/>
      <c r="DJ586" s="87"/>
      <c r="DK586" s="87"/>
      <c r="DL586" s="87"/>
      <c r="DM586" s="87"/>
      <c r="DN586" s="87"/>
      <c r="DO586" s="87"/>
      <c r="DP586" s="87"/>
      <c r="DQ586" s="87"/>
      <c r="DR586" s="87"/>
      <c r="DS586" s="87"/>
      <c r="DT586" s="87"/>
      <c r="DU586" s="87"/>
      <c r="DV586" s="87"/>
      <c r="DW586" s="87"/>
      <c r="DX586" s="87"/>
      <c r="DY586" s="87"/>
      <c r="DZ586" s="87"/>
      <c r="EA586" s="87"/>
      <c r="EB586" s="87"/>
      <c r="EC586" s="87"/>
      <c r="ED586" s="87"/>
      <c r="EE586" s="87"/>
      <c r="EF586" s="87"/>
      <c r="EG586" s="87"/>
      <c r="EH586" s="87"/>
      <c r="EI586" s="87"/>
      <c r="EJ586" s="87"/>
      <c r="EK586" s="87"/>
      <c r="EL586" s="87"/>
      <c r="EM586" s="87"/>
      <c r="EN586" s="87"/>
      <c r="EO586" s="87"/>
      <c r="EP586" s="87"/>
      <c r="EQ586" s="87"/>
      <c r="ER586" s="87"/>
      <c r="ES586" s="87"/>
      <c r="ET586" s="87"/>
      <c r="EU586" s="87"/>
      <c r="EV586" s="87"/>
      <c r="EW586" s="87"/>
      <c r="EX586" s="87"/>
      <c r="EY586" s="87"/>
      <c r="EZ586" s="87"/>
      <c r="FA586" s="87"/>
      <c r="FB586" s="87"/>
      <c r="FC586" s="87"/>
      <c r="FD586" s="87"/>
      <c r="FE586" s="87"/>
      <c r="FF586" s="87"/>
      <c r="FG586" s="87"/>
      <c r="FH586" s="87"/>
      <c r="FI586" s="87"/>
      <c r="FJ586" s="87"/>
      <c r="FK586" s="87"/>
      <c r="FL586" s="87"/>
      <c r="FM586" s="87"/>
      <c r="FN586" s="87"/>
      <c r="FO586" s="87"/>
      <c r="FP586" s="87"/>
      <c r="FQ586" s="87"/>
      <c r="FR586" s="87"/>
      <c r="FS586" s="87"/>
      <c r="FT586" s="87"/>
      <c r="FU586" s="87"/>
      <c r="FV586" s="87"/>
      <c r="FW586" s="87"/>
      <c r="FX586" s="87"/>
      <c r="FY586" s="87"/>
      <c r="FZ586" s="87"/>
      <c r="GA586" s="87"/>
      <c r="GB586" s="87"/>
      <c r="GC586" s="87"/>
      <c r="GD586" s="87"/>
      <c r="GE586" s="87"/>
      <c r="GF586" s="87"/>
      <c r="GG586" s="87"/>
      <c r="GH586" s="87"/>
      <c r="GI586" s="87"/>
      <c r="GJ586" s="87"/>
      <c r="GK586" s="87"/>
      <c r="GL586" s="87"/>
      <c r="GM586" s="87"/>
      <c r="GN586" s="87"/>
      <c r="GO586" s="87"/>
      <c r="GP586" s="87"/>
      <c r="GQ586" s="87"/>
      <c r="GR586" s="87"/>
      <c r="GS586" s="87"/>
      <c r="GT586" s="87"/>
      <c r="GU586" s="87"/>
      <c r="GV586" s="87"/>
      <c r="GW586" s="87"/>
      <c r="GX586" s="87"/>
      <c r="GY586" s="87"/>
      <c r="GZ586" s="87"/>
      <c r="HA586" s="87"/>
      <c r="HB586" s="87"/>
      <c r="HC586" s="87"/>
      <c r="HD586" s="87"/>
      <c r="HE586" s="87"/>
      <c r="HF586" s="87"/>
      <c r="HG586" s="87"/>
      <c r="HH586" s="87"/>
      <c r="HI586" s="87"/>
      <c r="HJ586" s="87"/>
      <c r="HK586" s="87"/>
      <c r="HL586" s="87"/>
      <c r="HM586" s="87"/>
      <c r="HN586" s="87"/>
      <c r="HO586" s="87"/>
      <c r="HP586" s="87"/>
      <c r="HQ586" s="87"/>
      <c r="HR586" s="87"/>
      <c r="HS586" s="87"/>
      <c r="HT586" s="87"/>
      <c r="HU586" s="87"/>
      <c r="HV586" s="87"/>
      <c r="HW586" s="87"/>
      <c r="HX586" s="87"/>
      <c r="HY586" s="87"/>
      <c r="HZ586" s="87"/>
      <c r="IA586" s="87"/>
      <c r="IB586" s="87"/>
      <c r="IC586" s="87"/>
      <c r="ID586" s="87"/>
      <c r="IE586" s="87"/>
      <c r="IF586" s="87"/>
      <c r="IG586" s="87"/>
      <c r="IH586" s="87"/>
      <c r="II586" s="87"/>
      <c r="IJ586" s="87"/>
      <c r="IK586" s="87"/>
      <c r="IL586" s="87"/>
      <c r="IM586" s="87"/>
      <c r="IN586" s="87"/>
      <c r="IO586" s="87"/>
      <c r="IP586" s="87"/>
      <c r="IQ586" s="87"/>
      <c r="IR586" s="87"/>
      <c r="IS586" s="87"/>
      <c r="IT586" s="87"/>
      <c r="IU586" s="87"/>
      <c r="IV586" s="87"/>
      <c r="IW586" s="87"/>
      <c r="IX586" s="87"/>
      <c r="IY586" s="87"/>
      <c r="IZ586" s="87"/>
      <c r="JA586" s="87"/>
      <c r="JB586" s="87"/>
      <c r="JC586" s="87"/>
      <c r="JD586" s="87"/>
      <c r="JE586" s="87"/>
      <c r="JF586" s="87"/>
      <c r="JG586" s="87"/>
      <c r="JH586" s="87"/>
      <c r="JI586" s="87"/>
      <c r="JJ586" s="87"/>
      <c r="JK586" s="87"/>
      <c r="JL586" s="87"/>
      <c r="JM586" s="87"/>
      <c r="JN586" s="87"/>
      <c r="JO586" s="87"/>
      <c r="JP586" s="87"/>
      <c r="JQ586" s="87"/>
      <c r="JR586" s="87"/>
      <c r="JS586" s="87"/>
      <c r="JT586" s="87"/>
      <c r="JU586" s="87"/>
      <c r="JV586" s="87"/>
      <c r="JW586" s="87"/>
      <c r="JX586" s="87"/>
      <c r="JY586" s="87"/>
      <c r="JZ586" s="87"/>
      <c r="KA586" s="87"/>
      <c r="KB586" s="87"/>
      <c r="KC586" s="87"/>
      <c r="KD586" s="87"/>
      <c r="KE586" s="87"/>
      <c r="KF586" s="87"/>
      <c r="KG586" s="87"/>
      <c r="KH586" s="87"/>
      <c r="KI586" s="87"/>
      <c r="KJ586" s="87"/>
      <c r="KK586" s="87"/>
      <c r="KL586" s="87"/>
      <c r="KM586" s="87"/>
      <c r="KN586" s="87"/>
      <c r="KO586" s="87"/>
      <c r="KP586" s="87"/>
      <c r="KQ586" s="87"/>
      <c r="KR586" s="87"/>
      <c r="KS586" s="87"/>
      <c r="KT586" s="87"/>
      <c r="KU586" s="87"/>
      <c r="KV586" s="87"/>
      <c r="KW586" s="87"/>
      <c r="KX586" s="87"/>
      <c r="KY586" s="87"/>
      <c r="KZ586" s="87"/>
      <c r="LA586" s="87"/>
      <c r="LB586" s="87"/>
      <c r="LC586" s="87"/>
      <c r="LD586" s="87"/>
      <c r="LE586" s="87"/>
      <c r="LF586" s="87"/>
      <c r="LG586" s="87"/>
      <c r="LH586" s="87"/>
      <c r="LI586" s="87"/>
      <c r="LJ586" s="87"/>
      <c r="LK586" s="87"/>
      <c r="LL586" s="87"/>
      <c r="LM586" s="87"/>
      <c r="LN586" s="87"/>
      <c r="LO586" s="87"/>
      <c r="LP586" s="87"/>
      <c r="LQ586" s="87"/>
      <c r="LR586" s="87"/>
      <c r="LS586" s="87"/>
      <c r="LT586" s="87"/>
      <c r="LU586" s="87"/>
      <c r="LV586" s="87"/>
      <c r="LW586" s="87"/>
      <c r="LX586" s="87"/>
      <c r="LY586" s="87"/>
      <c r="LZ586" s="87"/>
      <c r="MA586" s="87"/>
      <c r="MB586" s="87"/>
      <c r="MC586" s="87"/>
      <c r="MD586" s="87"/>
      <c r="ME586" s="87"/>
      <c r="MF586" s="87"/>
      <c r="MG586" s="87"/>
      <c r="MH586" s="87"/>
      <c r="MI586" s="87"/>
      <c r="MJ586" s="87"/>
      <c r="MK586" s="87"/>
      <c r="ML586" s="87"/>
      <c r="MM586" s="87"/>
      <c r="MN586" s="87"/>
      <c r="MO586" s="87"/>
      <c r="MP586" s="87"/>
      <c r="MQ586" s="87"/>
      <c r="MR586" s="87"/>
      <c r="MS586" s="87"/>
      <c r="MT586" s="87"/>
      <c r="MU586" s="87"/>
      <c r="MV586" s="87"/>
      <c r="MW586" s="87"/>
      <c r="MX586" s="87"/>
      <c r="MY586" s="87"/>
      <c r="MZ586" s="87"/>
      <c r="NA586" s="87"/>
      <c r="NB586" s="87"/>
      <c r="NC586" s="87"/>
      <c r="ND586" s="87"/>
      <c r="NE586" s="87"/>
      <c r="NF586" s="87"/>
      <c r="NG586" s="87"/>
      <c r="NH586" s="87"/>
      <c r="NI586" s="87"/>
      <c r="NJ586" s="87"/>
      <c r="NK586" s="87"/>
      <c r="NL586" s="87"/>
      <c r="NM586" s="87"/>
      <c r="NN586" s="87"/>
      <c r="NO586" s="87"/>
      <c r="NP586" s="87"/>
      <c r="NQ586" s="87"/>
      <c r="NR586" s="87"/>
      <c r="NS586" s="87"/>
      <c r="NT586" s="87"/>
      <c r="NU586" s="87"/>
    </row>
    <row r="587" spans="1:385" s="102" customFormat="1" ht="46.5" hidden="1">
      <c r="A587" s="373"/>
      <c r="B587" s="291"/>
      <c r="C587" s="308" t="s">
        <v>884</v>
      </c>
      <c r="D587" s="309" t="s">
        <v>933</v>
      </c>
      <c r="E587" s="301" t="s">
        <v>885</v>
      </c>
      <c r="F587" s="291"/>
      <c r="G587" s="291"/>
      <c r="H587" s="291"/>
      <c r="I587" s="291"/>
      <c r="J587" s="291"/>
      <c r="K587" s="309" t="s">
        <v>57</v>
      </c>
      <c r="L587" s="301" t="s">
        <v>41</v>
      </c>
      <c r="M587" s="291"/>
      <c r="N587" s="310"/>
      <c r="O587" s="310"/>
      <c r="P587" s="310"/>
      <c r="Q587" s="310"/>
      <c r="R587" s="310"/>
      <c r="S587" s="311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  <c r="AK587" s="87"/>
      <c r="AL587" s="87"/>
      <c r="AM587" s="87"/>
      <c r="AN587" s="87"/>
      <c r="AO587" s="87"/>
      <c r="AP587" s="87"/>
      <c r="AQ587" s="87"/>
      <c r="AR587" s="87"/>
      <c r="AS587" s="87"/>
      <c r="AT587" s="87"/>
      <c r="AU587" s="87"/>
      <c r="AV587" s="87"/>
      <c r="AW587" s="87"/>
      <c r="AX587" s="87"/>
      <c r="AY587" s="87"/>
      <c r="AZ587" s="87"/>
      <c r="BA587" s="87"/>
      <c r="BB587" s="87"/>
      <c r="BC587" s="87"/>
      <c r="BD587" s="87"/>
      <c r="BE587" s="87"/>
      <c r="BF587" s="87"/>
      <c r="BG587" s="87"/>
      <c r="BH587" s="87"/>
      <c r="BI587" s="87"/>
      <c r="BJ587" s="87"/>
      <c r="BK587" s="87"/>
      <c r="BL587" s="87"/>
      <c r="BM587" s="87"/>
      <c r="BN587" s="87"/>
      <c r="BO587" s="87"/>
      <c r="BP587" s="87"/>
      <c r="BQ587" s="87"/>
      <c r="BR587" s="87"/>
      <c r="BS587" s="87"/>
      <c r="BT587" s="87"/>
      <c r="BU587" s="87"/>
      <c r="BV587" s="87"/>
      <c r="BW587" s="87"/>
      <c r="BX587" s="87"/>
      <c r="BY587" s="87"/>
      <c r="BZ587" s="87"/>
      <c r="CA587" s="87"/>
      <c r="CB587" s="87"/>
      <c r="CC587" s="87"/>
      <c r="CD587" s="87"/>
      <c r="CE587" s="87"/>
      <c r="CF587" s="87"/>
      <c r="CG587" s="87"/>
      <c r="CH587" s="87"/>
      <c r="CI587" s="87"/>
      <c r="CJ587" s="87"/>
      <c r="CK587" s="87"/>
      <c r="CL587" s="87"/>
      <c r="CM587" s="87"/>
      <c r="CN587" s="87"/>
      <c r="CO587" s="87"/>
      <c r="CP587" s="87"/>
      <c r="CQ587" s="87"/>
      <c r="CR587" s="87"/>
      <c r="CS587" s="87"/>
      <c r="CT587" s="87"/>
      <c r="CU587" s="87"/>
      <c r="CV587" s="87"/>
      <c r="CW587" s="87"/>
      <c r="CX587" s="87"/>
      <c r="CY587" s="87"/>
      <c r="CZ587" s="87"/>
      <c r="DA587" s="87"/>
      <c r="DB587" s="87"/>
      <c r="DC587" s="87"/>
      <c r="DD587" s="87"/>
      <c r="DE587" s="87"/>
      <c r="DF587" s="87"/>
      <c r="DG587" s="87"/>
      <c r="DH587" s="87"/>
      <c r="DI587" s="87"/>
      <c r="DJ587" s="87"/>
      <c r="DK587" s="87"/>
      <c r="DL587" s="87"/>
      <c r="DM587" s="87"/>
      <c r="DN587" s="87"/>
      <c r="DO587" s="87"/>
      <c r="DP587" s="87"/>
      <c r="DQ587" s="87"/>
      <c r="DR587" s="87"/>
      <c r="DS587" s="87"/>
      <c r="DT587" s="87"/>
      <c r="DU587" s="87"/>
      <c r="DV587" s="87"/>
      <c r="DW587" s="87"/>
      <c r="DX587" s="87"/>
      <c r="DY587" s="87"/>
      <c r="DZ587" s="87"/>
      <c r="EA587" s="87"/>
      <c r="EB587" s="87"/>
      <c r="EC587" s="87"/>
      <c r="ED587" s="87"/>
      <c r="EE587" s="87"/>
      <c r="EF587" s="87"/>
      <c r="EG587" s="87"/>
      <c r="EH587" s="87"/>
      <c r="EI587" s="87"/>
      <c r="EJ587" s="87"/>
      <c r="EK587" s="87"/>
      <c r="EL587" s="87"/>
      <c r="EM587" s="87"/>
      <c r="EN587" s="87"/>
      <c r="EO587" s="87"/>
      <c r="EP587" s="87"/>
      <c r="EQ587" s="87"/>
      <c r="ER587" s="87"/>
      <c r="ES587" s="87"/>
      <c r="ET587" s="87"/>
      <c r="EU587" s="87"/>
      <c r="EV587" s="87"/>
      <c r="EW587" s="87"/>
      <c r="EX587" s="87"/>
      <c r="EY587" s="87"/>
      <c r="EZ587" s="87"/>
      <c r="FA587" s="87"/>
      <c r="FB587" s="87"/>
      <c r="FC587" s="87"/>
      <c r="FD587" s="87"/>
      <c r="FE587" s="87"/>
      <c r="FF587" s="87"/>
      <c r="FG587" s="87"/>
      <c r="FH587" s="87"/>
      <c r="FI587" s="87"/>
      <c r="FJ587" s="87"/>
      <c r="FK587" s="87"/>
      <c r="FL587" s="87"/>
      <c r="FM587" s="87"/>
      <c r="FN587" s="87"/>
      <c r="FO587" s="87"/>
      <c r="FP587" s="87"/>
      <c r="FQ587" s="87"/>
      <c r="FR587" s="87"/>
      <c r="FS587" s="87"/>
      <c r="FT587" s="87"/>
      <c r="FU587" s="87"/>
      <c r="FV587" s="87"/>
      <c r="FW587" s="87"/>
      <c r="FX587" s="87"/>
      <c r="FY587" s="87"/>
      <c r="FZ587" s="87"/>
      <c r="GA587" s="87"/>
      <c r="GB587" s="87"/>
      <c r="GC587" s="87"/>
      <c r="GD587" s="87"/>
      <c r="GE587" s="87"/>
      <c r="GF587" s="87"/>
      <c r="GG587" s="87"/>
      <c r="GH587" s="87"/>
      <c r="GI587" s="87"/>
      <c r="GJ587" s="87"/>
      <c r="GK587" s="87"/>
      <c r="GL587" s="87"/>
      <c r="GM587" s="87"/>
      <c r="GN587" s="87"/>
      <c r="GO587" s="87"/>
      <c r="GP587" s="87"/>
      <c r="GQ587" s="87"/>
      <c r="GR587" s="87"/>
      <c r="GS587" s="87"/>
      <c r="GT587" s="87"/>
      <c r="GU587" s="87"/>
      <c r="GV587" s="87"/>
      <c r="GW587" s="87"/>
      <c r="GX587" s="87"/>
      <c r="GY587" s="87"/>
      <c r="GZ587" s="87"/>
      <c r="HA587" s="87"/>
      <c r="HB587" s="87"/>
      <c r="HC587" s="87"/>
      <c r="HD587" s="87"/>
      <c r="HE587" s="87"/>
      <c r="HF587" s="87"/>
      <c r="HG587" s="87"/>
      <c r="HH587" s="87"/>
      <c r="HI587" s="87"/>
      <c r="HJ587" s="87"/>
      <c r="HK587" s="87"/>
      <c r="HL587" s="87"/>
      <c r="HM587" s="87"/>
      <c r="HN587" s="87"/>
      <c r="HO587" s="87"/>
      <c r="HP587" s="87"/>
      <c r="HQ587" s="87"/>
      <c r="HR587" s="87"/>
      <c r="HS587" s="87"/>
      <c r="HT587" s="87"/>
      <c r="HU587" s="87"/>
      <c r="HV587" s="87"/>
      <c r="HW587" s="87"/>
      <c r="HX587" s="87"/>
      <c r="HY587" s="87"/>
      <c r="HZ587" s="87"/>
      <c r="IA587" s="87"/>
      <c r="IB587" s="87"/>
      <c r="IC587" s="87"/>
      <c r="ID587" s="87"/>
      <c r="IE587" s="87"/>
      <c r="IF587" s="87"/>
      <c r="IG587" s="87"/>
      <c r="IH587" s="87"/>
      <c r="II587" s="87"/>
      <c r="IJ587" s="87"/>
      <c r="IK587" s="87"/>
      <c r="IL587" s="87"/>
      <c r="IM587" s="87"/>
      <c r="IN587" s="87"/>
      <c r="IO587" s="87"/>
      <c r="IP587" s="87"/>
      <c r="IQ587" s="87"/>
      <c r="IR587" s="87"/>
      <c r="IS587" s="87"/>
      <c r="IT587" s="87"/>
      <c r="IU587" s="87"/>
      <c r="IV587" s="87"/>
      <c r="IW587" s="87"/>
      <c r="IX587" s="87"/>
      <c r="IY587" s="87"/>
      <c r="IZ587" s="87"/>
      <c r="JA587" s="87"/>
      <c r="JB587" s="87"/>
      <c r="JC587" s="87"/>
      <c r="JD587" s="87"/>
      <c r="JE587" s="87"/>
      <c r="JF587" s="87"/>
      <c r="JG587" s="87"/>
      <c r="JH587" s="87"/>
      <c r="JI587" s="87"/>
      <c r="JJ587" s="87"/>
      <c r="JK587" s="87"/>
      <c r="JL587" s="87"/>
      <c r="JM587" s="87"/>
      <c r="JN587" s="87"/>
      <c r="JO587" s="87"/>
      <c r="JP587" s="87"/>
      <c r="JQ587" s="87"/>
      <c r="JR587" s="87"/>
      <c r="JS587" s="87"/>
      <c r="JT587" s="87"/>
      <c r="JU587" s="87"/>
      <c r="JV587" s="87"/>
      <c r="JW587" s="87"/>
      <c r="JX587" s="87"/>
      <c r="JY587" s="87"/>
      <c r="JZ587" s="87"/>
      <c r="KA587" s="87"/>
      <c r="KB587" s="87"/>
      <c r="KC587" s="87"/>
      <c r="KD587" s="87"/>
      <c r="KE587" s="87"/>
      <c r="KF587" s="87"/>
      <c r="KG587" s="87"/>
      <c r="KH587" s="87"/>
      <c r="KI587" s="87"/>
      <c r="KJ587" s="87"/>
      <c r="KK587" s="87"/>
      <c r="KL587" s="87"/>
      <c r="KM587" s="87"/>
      <c r="KN587" s="87"/>
      <c r="KO587" s="87"/>
      <c r="KP587" s="87"/>
      <c r="KQ587" s="87"/>
      <c r="KR587" s="87"/>
      <c r="KS587" s="87"/>
      <c r="KT587" s="87"/>
      <c r="KU587" s="87"/>
      <c r="KV587" s="87"/>
      <c r="KW587" s="87"/>
      <c r="KX587" s="87"/>
      <c r="KY587" s="87"/>
      <c r="KZ587" s="87"/>
      <c r="LA587" s="87"/>
      <c r="LB587" s="87"/>
      <c r="LC587" s="87"/>
      <c r="LD587" s="87"/>
      <c r="LE587" s="87"/>
      <c r="LF587" s="87"/>
      <c r="LG587" s="87"/>
      <c r="LH587" s="87"/>
      <c r="LI587" s="87"/>
      <c r="LJ587" s="87"/>
      <c r="LK587" s="87"/>
      <c r="LL587" s="87"/>
      <c r="LM587" s="87"/>
      <c r="LN587" s="87"/>
      <c r="LO587" s="87"/>
      <c r="LP587" s="87"/>
      <c r="LQ587" s="87"/>
      <c r="LR587" s="87"/>
      <c r="LS587" s="87"/>
      <c r="LT587" s="87"/>
      <c r="LU587" s="87"/>
      <c r="LV587" s="87"/>
      <c r="LW587" s="87"/>
      <c r="LX587" s="87"/>
      <c r="LY587" s="87"/>
      <c r="LZ587" s="87"/>
      <c r="MA587" s="87"/>
      <c r="MB587" s="87"/>
      <c r="MC587" s="87"/>
      <c r="MD587" s="87"/>
      <c r="ME587" s="87"/>
      <c r="MF587" s="87"/>
      <c r="MG587" s="87"/>
      <c r="MH587" s="87"/>
      <c r="MI587" s="87"/>
      <c r="MJ587" s="87"/>
      <c r="MK587" s="87"/>
      <c r="ML587" s="87"/>
      <c r="MM587" s="87"/>
      <c r="MN587" s="87"/>
      <c r="MO587" s="87"/>
      <c r="MP587" s="87"/>
      <c r="MQ587" s="87"/>
      <c r="MR587" s="87"/>
      <c r="MS587" s="87"/>
      <c r="MT587" s="87"/>
      <c r="MU587" s="87"/>
      <c r="MV587" s="87"/>
      <c r="MW587" s="87"/>
      <c r="MX587" s="87"/>
      <c r="MY587" s="87"/>
      <c r="MZ587" s="87"/>
      <c r="NA587" s="87"/>
      <c r="NB587" s="87"/>
      <c r="NC587" s="87"/>
      <c r="ND587" s="87"/>
      <c r="NE587" s="87"/>
      <c r="NF587" s="87"/>
      <c r="NG587" s="87"/>
      <c r="NH587" s="87"/>
      <c r="NI587" s="87"/>
      <c r="NJ587" s="87"/>
      <c r="NK587" s="87"/>
      <c r="NL587" s="87"/>
      <c r="NM587" s="87"/>
      <c r="NN587" s="87"/>
      <c r="NO587" s="87"/>
      <c r="NP587" s="87"/>
      <c r="NQ587" s="87"/>
      <c r="NR587" s="87"/>
      <c r="NS587" s="87"/>
      <c r="NT587" s="87"/>
      <c r="NU587" s="87"/>
    </row>
    <row r="588" spans="1:385" s="102" customFormat="1" ht="15.5" hidden="1">
      <c r="A588" s="373"/>
      <c r="B588" s="291"/>
      <c r="C588" s="308" t="s">
        <v>854</v>
      </c>
      <c r="D588" s="309" t="s">
        <v>933</v>
      </c>
      <c r="E588" s="301" t="s">
        <v>855</v>
      </c>
      <c r="F588" s="291"/>
      <c r="G588" s="291"/>
      <c r="H588" s="291"/>
      <c r="I588" s="291"/>
      <c r="J588" s="291"/>
      <c r="K588" s="309" t="s">
        <v>57</v>
      </c>
      <c r="L588" s="301" t="s">
        <v>162</v>
      </c>
      <c r="M588" s="291"/>
      <c r="N588" s="310"/>
      <c r="O588" s="310"/>
      <c r="P588" s="310"/>
      <c r="Q588" s="310"/>
      <c r="R588" s="310"/>
      <c r="S588" s="311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  <c r="AK588" s="87"/>
      <c r="AL588" s="87"/>
      <c r="AM588" s="87"/>
      <c r="AN588" s="87"/>
      <c r="AO588" s="87"/>
      <c r="AP588" s="87"/>
      <c r="AQ588" s="87"/>
      <c r="AR588" s="87"/>
      <c r="AS588" s="87"/>
      <c r="AT588" s="87"/>
      <c r="AU588" s="87"/>
      <c r="AV588" s="87"/>
      <c r="AW588" s="87"/>
      <c r="AX588" s="87"/>
      <c r="AY588" s="87"/>
      <c r="AZ588" s="87"/>
      <c r="BA588" s="87"/>
      <c r="BB588" s="87"/>
      <c r="BC588" s="87"/>
      <c r="BD588" s="87"/>
      <c r="BE588" s="87"/>
      <c r="BF588" s="87"/>
      <c r="BG588" s="87"/>
      <c r="BH588" s="87"/>
      <c r="BI588" s="87"/>
      <c r="BJ588" s="87"/>
      <c r="BK588" s="87"/>
      <c r="BL588" s="87"/>
      <c r="BM588" s="87"/>
      <c r="BN588" s="87"/>
      <c r="BO588" s="87"/>
      <c r="BP588" s="87"/>
      <c r="BQ588" s="87"/>
      <c r="BR588" s="87"/>
      <c r="BS588" s="87"/>
      <c r="BT588" s="87"/>
      <c r="BU588" s="87"/>
      <c r="BV588" s="87"/>
      <c r="BW588" s="87"/>
      <c r="BX588" s="87"/>
      <c r="BY588" s="87"/>
      <c r="BZ588" s="87"/>
      <c r="CA588" s="87"/>
      <c r="CB588" s="87"/>
      <c r="CC588" s="87"/>
      <c r="CD588" s="87"/>
      <c r="CE588" s="87"/>
      <c r="CF588" s="87"/>
      <c r="CG588" s="87"/>
      <c r="CH588" s="87"/>
      <c r="CI588" s="87"/>
      <c r="CJ588" s="87"/>
      <c r="CK588" s="87"/>
      <c r="CL588" s="87"/>
      <c r="CM588" s="87"/>
      <c r="CN588" s="87"/>
      <c r="CO588" s="87"/>
      <c r="CP588" s="87"/>
      <c r="CQ588" s="87"/>
      <c r="CR588" s="87"/>
      <c r="CS588" s="87"/>
      <c r="CT588" s="87"/>
      <c r="CU588" s="87"/>
      <c r="CV588" s="87"/>
      <c r="CW588" s="87"/>
      <c r="CX588" s="87"/>
      <c r="CY588" s="87"/>
      <c r="CZ588" s="87"/>
      <c r="DA588" s="87"/>
      <c r="DB588" s="87"/>
      <c r="DC588" s="87"/>
      <c r="DD588" s="87"/>
      <c r="DE588" s="87"/>
      <c r="DF588" s="87"/>
      <c r="DG588" s="87"/>
      <c r="DH588" s="87"/>
      <c r="DI588" s="87"/>
      <c r="DJ588" s="87"/>
      <c r="DK588" s="87"/>
      <c r="DL588" s="87"/>
      <c r="DM588" s="87"/>
      <c r="DN588" s="87"/>
      <c r="DO588" s="87"/>
      <c r="DP588" s="87"/>
      <c r="DQ588" s="87"/>
      <c r="DR588" s="87"/>
      <c r="DS588" s="87"/>
      <c r="DT588" s="87"/>
      <c r="DU588" s="87"/>
      <c r="DV588" s="87"/>
      <c r="DW588" s="87"/>
      <c r="DX588" s="87"/>
      <c r="DY588" s="87"/>
      <c r="DZ588" s="87"/>
      <c r="EA588" s="87"/>
      <c r="EB588" s="87"/>
      <c r="EC588" s="87"/>
      <c r="ED588" s="87"/>
      <c r="EE588" s="87"/>
      <c r="EF588" s="87"/>
      <c r="EG588" s="87"/>
      <c r="EH588" s="87"/>
      <c r="EI588" s="87"/>
      <c r="EJ588" s="87"/>
      <c r="EK588" s="87"/>
      <c r="EL588" s="87"/>
      <c r="EM588" s="87"/>
      <c r="EN588" s="87"/>
      <c r="EO588" s="87"/>
      <c r="EP588" s="87"/>
      <c r="EQ588" s="87"/>
      <c r="ER588" s="87"/>
      <c r="ES588" s="87"/>
      <c r="ET588" s="87"/>
      <c r="EU588" s="87"/>
      <c r="EV588" s="87"/>
      <c r="EW588" s="87"/>
      <c r="EX588" s="87"/>
      <c r="EY588" s="87"/>
      <c r="EZ588" s="87"/>
      <c r="FA588" s="87"/>
      <c r="FB588" s="87"/>
      <c r="FC588" s="87"/>
      <c r="FD588" s="87"/>
      <c r="FE588" s="87"/>
      <c r="FF588" s="87"/>
      <c r="FG588" s="87"/>
      <c r="FH588" s="87"/>
      <c r="FI588" s="87"/>
      <c r="FJ588" s="87"/>
      <c r="FK588" s="87"/>
      <c r="FL588" s="87"/>
      <c r="FM588" s="87"/>
      <c r="FN588" s="87"/>
      <c r="FO588" s="87"/>
      <c r="FP588" s="87"/>
      <c r="FQ588" s="87"/>
      <c r="FR588" s="87"/>
      <c r="FS588" s="87"/>
      <c r="FT588" s="87"/>
      <c r="FU588" s="87"/>
      <c r="FV588" s="87"/>
      <c r="FW588" s="87"/>
      <c r="FX588" s="87"/>
      <c r="FY588" s="87"/>
      <c r="FZ588" s="87"/>
      <c r="GA588" s="87"/>
      <c r="GB588" s="87"/>
      <c r="GC588" s="87"/>
      <c r="GD588" s="87"/>
      <c r="GE588" s="87"/>
      <c r="GF588" s="87"/>
      <c r="GG588" s="87"/>
      <c r="GH588" s="87"/>
      <c r="GI588" s="87"/>
      <c r="GJ588" s="87"/>
      <c r="GK588" s="87"/>
      <c r="GL588" s="87"/>
      <c r="GM588" s="87"/>
      <c r="GN588" s="87"/>
      <c r="GO588" s="87"/>
      <c r="GP588" s="87"/>
      <c r="GQ588" s="87"/>
      <c r="GR588" s="87"/>
      <c r="GS588" s="87"/>
      <c r="GT588" s="87"/>
      <c r="GU588" s="87"/>
      <c r="GV588" s="87"/>
      <c r="GW588" s="87"/>
      <c r="GX588" s="87"/>
      <c r="GY588" s="87"/>
      <c r="GZ588" s="87"/>
      <c r="HA588" s="87"/>
      <c r="HB588" s="87"/>
      <c r="HC588" s="87"/>
      <c r="HD588" s="87"/>
      <c r="HE588" s="87"/>
      <c r="HF588" s="87"/>
      <c r="HG588" s="87"/>
      <c r="HH588" s="87"/>
      <c r="HI588" s="87"/>
      <c r="HJ588" s="87"/>
      <c r="HK588" s="87"/>
      <c r="HL588" s="87"/>
      <c r="HM588" s="87"/>
      <c r="HN588" s="87"/>
      <c r="HO588" s="87"/>
      <c r="HP588" s="87"/>
      <c r="HQ588" s="87"/>
      <c r="HR588" s="87"/>
      <c r="HS588" s="87"/>
      <c r="HT588" s="87"/>
      <c r="HU588" s="87"/>
      <c r="HV588" s="87"/>
      <c r="HW588" s="87"/>
      <c r="HX588" s="87"/>
      <c r="HY588" s="87"/>
      <c r="HZ588" s="87"/>
      <c r="IA588" s="87"/>
      <c r="IB588" s="87"/>
      <c r="IC588" s="87"/>
      <c r="ID588" s="87"/>
      <c r="IE588" s="87"/>
      <c r="IF588" s="87"/>
      <c r="IG588" s="87"/>
      <c r="IH588" s="87"/>
      <c r="II588" s="87"/>
      <c r="IJ588" s="87"/>
      <c r="IK588" s="87"/>
      <c r="IL588" s="87"/>
      <c r="IM588" s="87"/>
      <c r="IN588" s="87"/>
      <c r="IO588" s="87"/>
      <c r="IP588" s="87"/>
      <c r="IQ588" s="87"/>
      <c r="IR588" s="87"/>
      <c r="IS588" s="87"/>
      <c r="IT588" s="87"/>
      <c r="IU588" s="87"/>
      <c r="IV588" s="87"/>
      <c r="IW588" s="87"/>
      <c r="IX588" s="87"/>
      <c r="IY588" s="87"/>
      <c r="IZ588" s="87"/>
      <c r="JA588" s="87"/>
      <c r="JB588" s="87"/>
      <c r="JC588" s="87"/>
      <c r="JD588" s="87"/>
      <c r="JE588" s="87"/>
      <c r="JF588" s="87"/>
      <c r="JG588" s="87"/>
      <c r="JH588" s="87"/>
      <c r="JI588" s="87"/>
      <c r="JJ588" s="87"/>
      <c r="JK588" s="87"/>
      <c r="JL588" s="87"/>
      <c r="JM588" s="87"/>
      <c r="JN588" s="87"/>
      <c r="JO588" s="87"/>
      <c r="JP588" s="87"/>
      <c r="JQ588" s="87"/>
      <c r="JR588" s="87"/>
      <c r="JS588" s="87"/>
      <c r="JT588" s="87"/>
      <c r="JU588" s="87"/>
      <c r="JV588" s="87"/>
      <c r="JW588" s="87"/>
      <c r="JX588" s="87"/>
      <c r="JY588" s="87"/>
      <c r="JZ588" s="87"/>
      <c r="KA588" s="87"/>
      <c r="KB588" s="87"/>
      <c r="KC588" s="87"/>
      <c r="KD588" s="87"/>
      <c r="KE588" s="87"/>
      <c r="KF588" s="87"/>
      <c r="KG588" s="87"/>
      <c r="KH588" s="87"/>
      <c r="KI588" s="87"/>
      <c r="KJ588" s="87"/>
      <c r="KK588" s="87"/>
      <c r="KL588" s="87"/>
      <c r="KM588" s="87"/>
      <c r="KN588" s="87"/>
      <c r="KO588" s="87"/>
      <c r="KP588" s="87"/>
      <c r="KQ588" s="87"/>
      <c r="KR588" s="87"/>
      <c r="KS588" s="87"/>
      <c r="KT588" s="87"/>
      <c r="KU588" s="87"/>
      <c r="KV588" s="87"/>
      <c r="KW588" s="87"/>
      <c r="KX588" s="87"/>
      <c r="KY588" s="87"/>
      <c r="KZ588" s="87"/>
      <c r="LA588" s="87"/>
      <c r="LB588" s="87"/>
      <c r="LC588" s="87"/>
      <c r="LD588" s="87"/>
      <c r="LE588" s="87"/>
      <c r="LF588" s="87"/>
      <c r="LG588" s="87"/>
      <c r="LH588" s="87"/>
      <c r="LI588" s="87"/>
      <c r="LJ588" s="87"/>
      <c r="LK588" s="87"/>
      <c r="LL588" s="87"/>
      <c r="LM588" s="87"/>
      <c r="LN588" s="87"/>
      <c r="LO588" s="87"/>
      <c r="LP588" s="87"/>
      <c r="LQ588" s="87"/>
      <c r="LR588" s="87"/>
      <c r="LS588" s="87"/>
      <c r="LT588" s="87"/>
      <c r="LU588" s="87"/>
      <c r="LV588" s="87"/>
      <c r="LW588" s="87"/>
      <c r="LX588" s="87"/>
      <c r="LY588" s="87"/>
      <c r="LZ588" s="87"/>
      <c r="MA588" s="87"/>
      <c r="MB588" s="87"/>
      <c r="MC588" s="87"/>
      <c r="MD588" s="87"/>
      <c r="ME588" s="87"/>
      <c r="MF588" s="87"/>
      <c r="MG588" s="87"/>
      <c r="MH588" s="87"/>
      <c r="MI588" s="87"/>
      <c r="MJ588" s="87"/>
      <c r="MK588" s="87"/>
      <c r="ML588" s="87"/>
      <c r="MM588" s="87"/>
      <c r="MN588" s="87"/>
      <c r="MO588" s="87"/>
      <c r="MP588" s="87"/>
      <c r="MQ588" s="87"/>
      <c r="MR588" s="87"/>
      <c r="MS588" s="87"/>
      <c r="MT588" s="87"/>
      <c r="MU588" s="87"/>
      <c r="MV588" s="87"/>
      <c r="MW588" s="87"/>
      <c r="MX588" s="87"/>
      <c r="MY588" s="87"/>
      <c r="MZ588" s="87"/>
      <c r="NA588" s="87"/>
      <c r="NB588" s="87"/>
      <c r="NC588" s="87"/>
      <c r="ND588" s="87"/>
      <c r="NE588" s="87"/>
      <c r="NF588" s="87"/>
      <c r="NG588" s="87"/>
      <c r="NH588" s="87"/>
      <c r="NI588" s="87"/>
      <c r="NJ588" s="87"/>
      <c r="NK588" s="87"/>
      <c r="NL588" s="87"/>
      <c r="NM588" s="87"/>
      <c r="NN588" s="87"/>
      <c r="NO588" s="87"/>
      <c r="NP588" s="87"/>
      <c r="NQ588" s="87"/>
      <c r="NR588" s="87"/>
      <c r="NS588" s="87"/>
      <c r="NT588" s="87"/>
      <c r="NU588" s="87"/>
    </row>
    <row r="589" spans="1:385" s="102" customFormat="1" ht="31" hidden="1">
      <c r="A589" s="373"/>
      <c r="B589" s="291"/>
      <c r="C589" s="308" t="s">
        <v>882</v>
      </c>
      <c r="D589" s="309" t="s">
        <v>933</v>
      </c>
      <c r="E589" s="301" t="s">
        <v>883</v>
      </c>
      <c r="F589" s="291"/>
      <c r="G589" s="291"/>
      <c r="H589" s="291"/>
      <c r="I589" s="291"/>
      <c r="J589" s="291"/>
      <c r="K589" s="309" t="s">
        <v>57</v>
      </c>
      <c r="L589" s="301" t="s">
        <v>41</v>
      </c>
      <c r="M589" s="291"/>
      <c r="N589" s="310"/>
      <c r="O589" s="310"/>
      <c r="P589" s="310"/>
      <c r="Q589" s="310"/>
      <c r="R589" s="310"/>
      <c r="S589" s="311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  <c r="AK589" s="87"/>
      <c r="AL589" s="87"/>
      <c r="AM589" s="87"/>
      <c r="AN589" s="87"/>
      <c r="AO589" s="87"/>
      <c r="AP589" s="87"/>
      <c r="AQ589" s="87"/>
      <c r="AR589" s="87"/>
      <c r="AS589" s="87"/>
      <c r="AT589" s="87"/>
      <c r="AU589" s="87"/>
      <c r="AV589" s="87"/>
      <c r="AW589" s="87"/>
      <c r="AX589" s="87"/>
      <c r="AY589" s="87"/>
      <c r="AZ589" s="87"/>
      <c r="BA589" s="87"/>
      <c r="BB589" s="87"/>
      <c r="BC589" s="87"/>
      <c r="BD589" s="87"/>
      <c r="BE589" s="87"/>
      <c r="BF589" s="87"/>
      <c r="BG589" s="87"/>
      <c r="BH589" s="87"/>
      <c r="BI589" s="87"/>
      <c r="BJ589" s="87"/>
      <c r="BK589" s="87"/>
      <c r="BL589" s="87"/>
      <c r="BM589" s="87"/>
      <c r="BN589" s="87"/>
      <c r="BO589" s="87"/>
      <c r="BP589" s="87"/>
      <c r="BQ589" s="87"/>
      <c r="BR589" s="87"/>
      <c r="BS589" s="87"/>
      <c r="BT589" s="87"/>
      <c r="BU589" s="87"/>
      <c r="BV589" s="87"/>
      <c r="BW589" s="87"/>
      <c r="BX589" s="87"/>
      <c r="BY589" s="87"/>
      <c r="BZ589" s="87"/>
      <c r="CA589" s="87"/>
      <c r="CB589" s="87"/>
      <c r="CC589" s="87"/>
      <c r="CD589" s="87"/>
      <c r="CE589" s="87"/>
      <c r="CF589" s="87"/>
      <c r="CG589" s="87"/>
      <c r="CH589" s="87"/>
      <c r="CI589" s="87"/>
      <c r="CJ589" s="87"/>
      <c r="CK589" s="87"/>
      <c r="CL589" s="87"/>
      <c r="CM589" s="87"/>
      <c r="CN589" s="87"/>
      <c r="CO589" s="87"/>
      <c r="CP589" s="87"/>
      <c r="CQ589" s="87"/>
      <c r="CR589" s="87"/>
      <c r="CS589" s="87"/>
      <c r="CT589" s="87"/>
      <c r="CU589" s="87"/>
      <c r="CV589" s="87"/>
      <c r="CW589" s="87"/>
      <c r="CX589" s="87"/>
      <c r="CY589" s="87"/>
      <c r="CZ589" s="87"/>
      <c r="DA589" s="87"/>
      <c r="DB589" s="87"/>
      <c r="DC589" s="87"/>
      <c r="DD589" s="87"/>
      <c r="DE589" s="87"/>
      <c r="DF589" s="87"/>
      <c r="DG589" s="87"/>
      <c r="DH589" s="87"/>
      <c r="DI589" s="87"/>
      <c r="DJ589" s="87"/>
      <c r="DK589" s="87"/>
      <c r="DL589" s="87"/>
      <c r="DM589" s="87"/>
      <c r="DN589" s="87"/>
      <c r="DO589" s="87"/>
      <c r="DP589" s="87"/>
      <c r="DQ589" s="87"/>
      <c r="DR589" s="87"/>
      <c r="DS589" s="87"/>
      <c r="DT589" s="87"/>
      <c r="DU589" s="87"/>
      <c r="DV589" s="87"/>
      <c r="DW589" s="87"/>
      <c r="DX589" s="87"/>
      <c r="DY589" s="87"/>
      <c r="DZ589" s="87"/>
      <c r="EA589" s="87"/>
      <c r="EB589" s="87"/>
      <c r="EC589" s="87"/>
      <c r="ED589" s="87"/>
      <c r="EE589" s="87"/>
      <c r="EF589" s="87"/>
      <c r="EG589" s="87"/>
      <c r="EH589" s="87"/>
      <c r="EI589" s="87"/>
      <c r="EJ589" s="87"/>
      <c r="EK589" s="87"/>
      <c r="EL589" s="87"/>
      <c r="EM589" s="87"/>
      <c r="EN589" s="87"/>
      <c r="EO589" s="87"/>
      <c r="EP589" s="87"/>
      <c r="EQ589" s="87"/>
      <c r="ER589" s="87"/>
      <c r="ES589" s="87"/>
      <c r="ET589" s="87"/>
      <c r="EU589" s="87"/>
      <c r="EV589" s="87"/>
      <c r="EW589" s="87"/>
      <c r="EX589" s="87"/>
      <c r="EY589" s="87"/>
      <c r="EZ589" s="87"/>
      <c r="FA589" s="87"/>
      <c r="FB589" s="87"/>
      <c r="FC589" s="87"/>
      <c r="FD589" s="87"/>
      <c r="FE589" s="87"/>
      <c r="FF589" s="87"/>
      <c r="FG589" s="87"/>
      <c r="FH589" s="87"/>
      <c r="FI589" s="87"/>
      <c r="FJ589" s="87"/>
      <c r="FK589" s="87"/>
      <c r="FL589" s="87"/>
      <c r="FM589" s="87"/>
      <c r="FN589" s="87"/>
      <c r="FO589" s="87"/>
      <c r="FP589" s="87"/>
      <c r="FQ589" s="87"/>
      <c r="FR589" s="87"/>
      <c r="FS589" s="87"/>
      <c r="FT589" s="87"/>
      <c r="FU589" s="87"/>
      <c r="FV589" s="87"/>
      <c r="FW589" s="87"/>
      <c r="FX589" s="87"/>
      <c r="FY589" s="87"/>
      <c r="FZ589" s="87"/>
      <c r="GA589" s="87"/>
      <c r="GB589" s="87"/>
      <c r="GC589" s="87"/>
      <c r="GD589" s="87"/>
      <c r="GE589" s="87"/>
      <c r="GF589" s="87"/>
      <c r="GG589" s="87"/>
      <c r="GH589" s="87"/>
      <c r="GI589" s="87"/>
      <c r="GJ589" s="87"/>
      <c r="GK589" s="87"/>
      <c r="GL589" s="87"/>
      <c r="GM589" s="87"/>
      <c r="GN589" s="87"/>
      <c r="GO589" s="87"/>
      <c r="GP589" s="87"/>
      <c r="GQ589" s="87"/>
      <c r="GR589" s="87"/>
      <c r="GS589" s="87"/>
      <c r="GT589" s="87"/>
      <c r="GU589" s="87"/>
      <c r="GV589" s="87"/>
      <c r="GW589" s="87"/>
      <c r="GX589" s="87"/>
      <c r="GY589" s="87"/>
      <c r="GZ589" s="87"/>
      <c r="HA589" s="87"/>
      <c r="HB589" s="87"/>
      <c r="HC589" s="87"/>
      <c r="HD589" s="87"/>
      <c r="HE589" s="87"/>
      <c r="HF589" s="87"/>
      <c r="HG589" s="87"/>
      <c r="HH589" s="87"/>
      <c r="HI589" s="87"/>
      <c r="HJ589" s="87"/>
      <c r="HK589" s="87"/>
      <c r="HL589" s="87"/>
      <c r="HM589" s="87"/>
      <c r="HN589" s="87"/>
      <c r="HO589" s="87"/>
      <c r="HP589" s="87"/>
      <c r="HQ589" s="87"/>
      <c r="HR589" s="87"/>
      <c r="HS589" s="87"/>
      <c r="HT589" s="87"/>
      <c r="HU589" s="87"/>
      <c r="HV589" s="87"/>
      <c r="HW589" s="87"/>
      <c r="HX589" s="87"/>
      <c r="HY589" s="87"/>
      <c r="HZ589" s="87"/>
      <c r="IA589" s="87"/>
      <c r="IB589" s="87"/>
      <c r="IC589" s="87"/>
      <c r="ID589" s="87"/>
      <c r="IE589" s="87"/>
      <c r="IF589" s="87"/>
      <c r="IG589" s="87"/>
      <c r="IH589" s="87"/>
      <c r="II589" s="87"/>
      <c r="IJ589" s="87"/>
      <c r="IK589" s="87"/>
      <c r="IL589" s="87"/>
      <c r="IM589" s="87"/>
      <c r="IN589" s="87"/>
      <c r="IO589" s="87"/>
      <c r="IP589" s="87"/>
      <c r="IQ589" s="87"/>
      <c r="IR589" s="87"/>
      <c r="IS589" s="87"/>
      <c r="IT589" s="87"/>
      <c r="IU589" s="87"/>
      <c r="IV589" s="87"/>
      <c r="IW589" s="87"/>
      <c r="IX589" s="87"/>
      <c r="IY589" s="87"/>
      <c r="IZ589" s="87"/>
      <c r="JA589" s="87"/>
      <c r="JB589" s="87"/>
      <c r="JC589" s="87"/>
      <c r="JD589" s="87"/>
      <c r="JE589" s="87"/>
      <c r="JF589" s="87"/>
      <c r="JG589" s="87"/>
      <c r="JH589" s="87"/>
      <c r="JI589" s="87"/>
      <c r="JJ589" s="87"/>
      <c r="JK589" s="87"/>
      <c r="JL589" s="87"/>
      <c r="JM589" s="87"/>
      <c r="JN589" s="87"/>
      <c r="JO589" s="87"/>
      <c r="JP589" s="87"/>
      <c r="JQ589" s="87"/>
      <c r="JR589" s="87"/>
      <c r="JS589" s="87"/>
      <c r="JT589" s="87"/>
      <c r="JU589" s="87"/>
      <c r="JV589" s="87"/>
      <c r="JW589" s="87"/>
      <c r="JX589" s="87"/>
      <c r="JY589" s="87"/>
      <c r="JZ589" s="87"/>
      <c r="KA589" s="87"/>
      <c r="KB589" s="87"/>
      <c r="KC589" s="87"/>
      <c r="KD589" s="87"/>
      <c r="KE589" s="87"/>
      <c r="KF589" s="87"/>
      <c r="KG589" s="87"/>
      <c r="KH589" s="87"/>
      <c r="KI589" s="87"/>
      <c r="KJ589" s="87"/>
      <c r="KK589" s="87"/>
      <c r="KL589" s="87"/>
      <c r="KM589" s="87"/>
      <c r="KN589" s="87"/>
      <c r="KO589" s="87"/>
      <c r="KP589" s="87"/>
      <c r="KQ589" s="87"/>
      <c r="KR589" s="87"/>
      <c r="KS589" s="87"/>
      <c r="KT589" s="87"/>
      <c r="KU589" s="87"/>
      <c r="KV589" s="87"/>
      <c r="KW589" s="87"/>
      <c r="KX589" s="87"/>
      <c r="KY589" s="87"/>
      <c r="KZ589" s="87"/>
      <c r="LA589" s="87"/>
      <c r="LB589" s="87"/>
      <c r="LC589" s="87"/>
      <c r="LD589" s="87"/>
      <c r="LE589" s="87"/>
      <c r="LF589" s="87"/>
      <c r="LG589" s="87"/>
      <c r="LH589" s="87"/>
      <c r="LI589" s="87"/>
      <c r="LJ589" s="87"/>
      <c r="LK589" s="87"/>
      <c r="LL589" s="87"/>
      <c r="LM589" s="87"/>
      <c r="LN589" s="87"/>
      <c r="LO589" s="87"/>
      <c r="LP589" s="87"/>
      <c r="LQ589" s="87"/>
      <c r="LR589" s="87"/>
      <c r="LS589" s="87"/>
      <c r="LT589" s="87"/>
      <c r="LU589" s="87"/>
      <c r="LV589" s="87"/>
      <c r="LW589" s="87"/>
      <c r="LX589" s="87"/>
      <c r="LY589" s="87"/>
      <c r="LZ589" s="87"/>
      <c r="MA589" s="87"/>
      <c r="MB589" s="87"/>
      <c r="MC589" s="87"/>
      <c r="MD589" s="87"/>
      <c r="ME589" s="87"/>
      <c r="MF589" s="87"/>
      <c r="MG589" s="87"/>
      <c r="MH589" s="87"/>
      <c r="MI589" s="87"/>
      <c r="MJ589" s="87"/>
      <c r="MK589" s="87"/>
      <c r="ML589" s="87"/>
      <c r="MM589" s="87"/>
      <c r="MN589" s="87"/>
      <c r="MO589" s="87"/>
      <c r="MP589" s="87"/>
      <c r="MQ589" s="87"/>
      <c r="MR589" s="87"/>
      <c r="MS589" s="87"/>
      <c r="MT589" s="87"/>
      <c r="MU589" s="87"/>
      <c r="MV589" s="87"/>
      <c r="MW589" s="87"/>
      <c r="MX589" s="87"/>
      <c r="MY589" s="87"/>
      <c r="MZ589" s="87"/>
      <c r="NA589" s="87"/>
      <c r="NB589" s="87"/>
      <c r="NC589" s="87"/>
      <c r="ND589" s="87"/>
      <c r="NE589" s="87"/>
      <c r="NF589" s="87"/>
      <c r="NG589" s="87"/>
      <c r="NH589" s="87"/>
      <c r="NI589" s="87"/>
      <c r="NJ589" s="87"/>
      <c r="NK589" s="87"/>
      <c r="NL589" s="87"/>
      <c r="NM589" s="87"/>
      <c r="NN589" s="87"/>
      <c r="NO589" s="87"/>
      <c r="NP589" s="87"/>
      <c r="NQ589" s="87"/>
      <c r="NR589" s="87"/>
      <c r="NS589" s="87"/>
      <c r="NT589" s="87"/>
      <c r="NU589" s="87"/>
    </row>
    <row r="590" spans="1:385" s="102" customFormat="1" ht="15.5" hidden="1">
      <c r="A590" s="373"/>
      <c r="B590" s="291"/>
      <c r="C590" s="308" t="s">
        <v>929</v>
      </c>
      <c r="D590" s="309" t="s">
        <v>933</v>
      </c>
      <c r="E590" s="301" t="s">
        <v>930</v>
      </c>
      <c r="F590" s="291"/>
      <c r="G590" s="291"/>
      <c r="H590" s="291"/>
      <c r="I590" s="291"/>
      <c r="J590" s="291"/>
      <c r="K590" s="309" t="s">
        <v>57</v>
      </c>
      <c r="L590" s="301" t="s">
        <v>41</v>
      </c>
      <c r="M590" s="291"/>
      <c r="N590" s="310"/>
      <c r="O590" s="310"/>
      <c r="P590" s="310"/>
      <c r="Q590" s="310"/>
      <c r="R590" s="310"/>
      <c r="S590" s="311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  <c r="AK590" s="87"/>
      <c r="AL590" s="87"/>
      <c r="AM590" s="87"/>
      <c r="AN590" s="87"/>
      <c r="AO590" s="87"/>
      <c r="AP590" s="87"/>
      <c r="AQ590" s="87"/>
      <c r="AR590" s="87"/>
      <c r="AS590" s="87"/>
      <c r="AT590" s="87"/>
      <c r="AU590" s="87"/>
      <c r="AV590" s="87"/>
      <c r="AW590" s="87"/>
      <c r="AX590" s="87"/>
      <c r="AY590" s="87"/>
      <c r="AZ590" s="87"/>
      <c r="BA590" s="87"/>
      <c r="BB590" s="87"/>
      <c r="BC590" s="87"/>
      <c r="BD590" s="87"/>
      <c r="BE590" s="87"/>
      <c r="BF590" s="87"/>
      <c r="BG590" s="87"/>
      <c r="BH590" s="87"/>
      <c r="BI590" s="87"/>
      <c r="BJ590" s="87"/>
      <c r="BK590" s="87"/>
      <c r="BL590" s="87"/>
      <c r="BM590" s="87"/>
      <c r="BN590" s="87"/>
      <c r="BO590" s="87"/>
      <c r="BP590" s="87"/>
      <c r="BQ590" s="87"/>
      <c r="BR590" s="87"/>
      <c r="BS590" s="87"/>
      <c r="BT590" s="87"/>
      <c r="BU590" s="87"/>
      <c r="BV590" s="87"/>
      <c r="BW590" s="87"/>
      <c r="BX590" s="87"/>
      <c r="BY590" s="87"/>
      <c r="BZ590" s="87"/>
      <c r="CA590" s="87"/>
      <c r="CB590" s="87"/>
      <c r="CC590" s="87"/>
      <c r="CD590" s="87"/>
      <c r="CE590" s="87"/>
      <c r="CF590" s="87"/>
      <c r="CG590" s="87"/>
      <c r="CH590" s="87"/>
      <c r="CI590" s="87"/>
      <c r="CJ590" s="87"/>
      <c r="CK590" s="87"/>
      <c r="CL590" s="87"/>
      <c r="CM590" s="87"/>
      <c r="CN590" s="87"/>
      <c r="CO590" s="87"/>
      <c r="CP590" s="87"/>
      <c r="CQ590" s="87"/>
      <c r="CR590" s="87"/>
      <c r="CS590" s="87"/>
      <c r="CT590" s="87"/>
      <c r="CU590" s="87"/>
      <c r="CV590" s="87"/>
      <c r="CW590" s="87"/>
      <c r="CX590" s="87"/>
      <c r="CY590" s="87"/>
      <c r="CZ590" s="87"/>
      <c r="DA590" s="87"/>
      <c r="DB590" s="87"/>
      <c r="DC590" s="87"/>
      <c r="DD590" s="87"/>
      <c r="DE590" s="87"/>
      <c r="DF590" s="87"/>
      <c r="DG590" s="87"/>
      <c r="DH590" s="87"/>
      <c r="DI590" s="87"/>
      <c r="DJ590" s="87"/>
      <c r="DK590" s="87"/>
      <c r="DL590" s="87"/>
      <c r="DM590" s="87"/>
      <c r="DN590" s="87"/>
      <c r="DO590" s="87"/>
      <c r="DP590" s="87"/>
      <c r="DQ590" s="87"/>
      <c r="DR590" s="87"/>
      <c r="DS590" s="87"/>
      <c r="DT590" s="87"/>
      <c r="DU590" s="87"/>
      <c r="DV590" s="87"/>
      <c r="DW590" s="87"/>
      <c r="DX590" s="87"/>
      <c r="DY590" s="87"/>
      <c r="DZ590" s="87"/>
      <c r="EA590" s="87"/>
      <c r="EB590" s="87"/>
      <c r="EC590" s="87"/>
      <c r="ED590" s="87"/>
      <c r="EE590" s="87"/>
      <c r="EF590" s="87"/>
      <c r="EG590" s="87"/>
      <c r="EH590" s="87"/>
      <c r="EI590" s="87"/>
      <c r="EJ590" s="87"/>
      <c r="EK590" s="87"/>
      <c r="EL590" s="87"/>
      <c r="EM590" s="87"/>
      <c r="EN590" s="87"/>
      <c r="EO590" s="87"/>
      <c r="EP590" s="87"/>
      <c r="EQ590" s="87"/>
      <c r="ER590" s="87"/>
      <c r="ES590" s="87"/>
      <c r="ET590" s="87"/>
      <c r="EU590" s="87"/>
      <c r="EV590" s="87"/>
      <c r="EW590" s="87"/>
      <c r="EX590" s="87"/>
      <c r="EY590" s="87"/>
      <c r="EZ590" s="87"/>
      <c r="FA590" s="87"/>
      <c r="FB590" s="87"/>
      <c r="FC590" s="87"/>
      <c r="FD590" s="87"/>
      <c r="FE590" s="87"/>
      <c r="FF590" s="87"/>
      <c r="FG590" s="87"/>
      <c r="FH590" s="87"/>
      <c r="FI590" s="87"/>
      <c r="FJ590" s="87"/>
      <c r="FK590" s="87"/>
      <c r="FL590" s="87"/>
      <c r="FM590" s="87"/>
      <c r="FN590" s="87"/>
      <c r="FO590" s="87"/>
      <c r="FP590" s="87"/>
      <c r="FQ590" s="87"/>
      <c r="FR590" s="87"/>
      <c r="FS590" s="87"/>
      <c r="FT590" s="87"/>
      <c r="FU590" s="87"/>
      <c r="FV590" s="87"/>
      <c r="FW590" s="87"/>
      <c r="FX590" s="87"/>
      <c r="FY590" s="87"/>
      <c r="FZ590" s="87"/>
      <c r="GA590" s="87"/>
      <c r="GB590" s="87"/>
      <c r="GC590" s="87"/>
      <c r="GD590" s="87"/>
      <c r="GE590" s="87"/>
      <c r="GF590" s="87"/>
      <c r="GG590" s="87"/>
      <c r="GH590" s="87"/>
      <c r="GI590" s="87"/>
      <c r="GJ590" s="87"/>
      <c r="GK590" s="87"/>
      <c r="GL590" s="87"/>
      <c r="GM590" s="87"/>
      <c r="GN590" s="87"/>
      <c r="GO590" s="87"/>
      <c r="GP590" s="87"/>
      <c r="GQ590" s="87"/>
      <c r="GR590" s="87"/>
      <c r="GS590" s="87"/>
      <c r="GT590" s="87"/>
      <c r="GU590" s="87"/>
      <c r="GV590" s="87"/>
      <c r="GW590" s="87"/>
      <c r="GX590" s="87"/>
      <c r="GY590" s="87"/>
      <c r="GZ590" s="87"/>
      <c r="HA590" s="87"/>
      <c r="HB590" s="87"/>
      <c r="HC590" s="87"/>
      <c r="HD590" s="87"/>
      <c r="HE590" s="87"/>
      <c r="HF590" s="87"/>
      <c r="HG590" s="87"/>
      <c r="HH590" s="87"/>
      <c r="HI590" s="87"/>
      <c r="HJ590" s="87"/>
      <c r="HK590" s="87"/>
      <c r="HL590" s="87"/>
      <c r="HM590" s="87"/>
      <c r="HN590" s="87"/>
      <c r="HO590" s="87"/>
      <c r="HP590" s="87"/>
      <c r="HQ590" s="87"/>
      <c r="HR590" s="87"/>
      <c r="HS590" s="87"/>
      <c r="HT590" s="87"/>
      <c r="HU590" s="87"/>
      <c r="HV590" s="87"/>
      <c r="HW590" s="87"/>
      <c r="HX590" s="87"/>
      <c r="HY590" s="87"/>
      <c r="HZ590" s="87"/>
      <c r="IA590" s="87"/>
      <c r="IB590" s="87"/>
      <c r="IC590" s="87"/>
      <c r="ID590" s="87"/>
      <c r="IE590" s="87"/>
      <c r="IF590" s="87"/>
      <c r="IG590" s="87"/>
      <c r="IH590" s="87"/>
      <c r="II590" s="87"/>
      <c r="IJ590" s="87"/>
      <c r="IK590" s="87"/>
      <c r="IL590" s="87"/>
      <c r="IM590" s="87"/>
      <c r="IN590" s="87"/>
      <c r="IO590" s="87"/>
      <c r="IP590" s="87"/>
      <c r="IQ590" s="87"/>
      <c r="IR590" s="87"/>
      <c r="IS590" s="87"/>
      <c r="IT590" s="87"/>
      <c r="IU590" s="87"/>
      <c r="IV590" s="87"/>
      <c r="IW590" s="87"/>
      <c r="IX590" s="87"/>
      <c r="IY590" s="87"/>
      <c r="IZ590" s="87"/>
      <c r="JA590" s="87"/>
      <c r="JB590" s="87"/>
      <c r="JC590" s="87"/>
      <c r="JD590" s="87"/>
      <c r="JE590" s="87"/>
      <c r="JF590" s="87"/>
      <c r="JG590" s="87"/>
      <c r="JH590" s="87"/>
      <c r="JI590" s="87"/>
      <c r="JJ590" s="87"/>
      <c r="JK590" s="87"/>
      <c r="JL590" s="87"/>
      <c r="JM590" s="87"/>
      <c r="JN590" s="87"/>
      <c r="JO590" s="87"/>
      <c r="JP590" s="87"/>
      <c r="JQ590" s="87"/>
      <c r="JR590" s="87"/>
      <c r="JS590" s="87"/>
      <c r="JT590" s="87"/>
      <c r="JU590" s="87"/>
      <c r="JV590" s="87"/>
      <c r="JW590" s="87"/>
      <c r="JX590" s="87"/>
      <c r="JY590" s="87"/>
      <c r="JZ590" s="87"/>
      <c r="KA590" s="87"/>
      <c r="KB590" s="87"/>
      <c r="KC590" s="87"/>
      <c r="KD590" s="87"/>
      <c r="KE590" s="87"/>
      <c r="KF590" s="87"/>
      <c r="KG590" s="87"/>
      <c r="KH590" s="87"/>
      <c r="KI590" s="87"/>
      <c r="KJ590" s="87"/>
      <c r="KK590" s="87"/>
      <c r="KL590" s="87"/>
      <c r="KM590" s="87"/>
      <c r="KN590" s="87"/>
      <c r="KO590" s="87"/>
      <c r="KP590" s="87"/>
      <c r="KQ590" s="87"/>
      <c r="KR590" s="87"/>
      <c r="KS590" s="87"/>
      <c r="KT590" s="87"/>
      <c r="KU590" s="87"/>
      <c r="KV590" s="87"/>
      <c r="KW590" s="87"/>
      <c r="KX590" s="87"/>
      <c r="KY590" s="87"/>
      <c r="KZ590" s="87"/>
      <c r="LA590" s="87"/>
      <c r="LB590" s="87"/>
      <c r="LC590" s="87"/>
      <c r="LD590" s="87"/>
      <c r="LE590" s="87"/>
      <c r="LF590" s="87"/>
      <c r="LG590" s="87"/>
      <c r="LH590" s="87"/>
      <c r="LI590" s="87"/>
      <c r="LJ590" s="87"/>
      <c r="LK590" s="87"/>
      <c r="LL590" s="87"/>
      <c r="LM590" s="87"/>
      <c r="LN590" s="87"/>
      <c r="LO590" s="87"/>
      <c r="LP590" s="87"/>
      <c r="LQ590" s="87"/>
      <c r="LR590" s="87"/>
      <c r="LS590" s="87"/>
      <c r="LT590" s="87"/>
      <c r="LU590" s="87"/>
      <c r="LV590" s="87"/>
      <c r="LW590" s="87"/>
      <c r="LX590" s="87"/>
      <c r="LY590" s="87"/>
      <c r="LZ590" s="87"/>
      <c r="MA590" s="87"/>
      <c r="MB590" s="87"/>
      <c r="MC590" s="87"/>
      <c r="MD590" s="87"/>
      <c r="ME590" s="87"/>
      <c r="MF590" s="87"/>
      <c r="MG590" s="87"/>
      <c r="MH590" s="87"/>
      <c r="MI590" s="87"/>
      <c r="MJ590" s="87"/>
      <c r="MK590" s="87"/>
      <c r="ML590" s="87"/>
      <c r="MM590" s="87"/>
      <c r="MN590" s="87"/>
      <c r="MO590" s="87"/>
      <c r="MP590" s="87"/>
      <c r="MQ590" s="87"/>
      <c r="MR590" s="87"/>
      <c r="MS590" s="87"/>
      <c r="MT590" s="87"/>
      <c r="MU590" s="87"/>
      <c r="MV590" s="87"/>
      <c r="MW590" s="87"/>
      <c r="MX590" s="87"/>
      <c r="MY590" s="87"/>
      <c r="MZ590" s="87"/>
      <c r="NA590" s="87"/>
      <c r="NB590" s="87"/>
      <c r="NC590" s="87"/>
      <c r="ND590" s="87"/>
      <c r="NE590" s="87"/>
      <c r="NF590" s="87"/>
      <c r="NG590" s="87"/>
      <c r="NH590" s="87"/>
      <c r="NI590" s="87"/>
      <c r="NJ590" s="87"/>
      <c r="NK590" s="87"/>
      <c r="NL590" s="87"/>
      <c r="NM590" s="87"/>
      <c r="NN590" s="87"/>
      <c r="NO590" s="87"/>
      <c r="NP590" s="87"/>
      <c r="NQ590" s="87"/>
      <c r="NR590" s="87"/>
      <c r="NS590" s="87"/>
      <c r="NT590" s="87"/>
      <c r="NU590" s="87"/>
    </row>
    <row r="591" spans="1:385" s="102" customFormat="1" ht="15.5" hidden="1">
      <c r="A591" s="373"/>
      <c r="B591" s="291"/>
      <c r="C591" s="308" t="s">
        <v>915</v>
      </c>
      <c r="D591" s="309" t="s">
        <v>933</v>
      </c>
      <c r="E591" s="301" t="s">
        <v>916</v>
      </c>
      <c r="F591" s="291"/>
      <c r="G591" s="291"/>
      <c r="H591" s="291"/>
      <c r="I591" s="291"/>
      <c r="J591" s="291"/>
      <c r="K591" s="309" t="s">
        <v>57</v>
      </c>
      <c r="L591" s="301" t="s">
        <v>166</v>
      </c>
      <c r="M591" s="291"/>
      <c r="N591" s="310"/>
      <c r="O591" s="310"/>
      <c r="P591" s="310"/>
      <c r="Q591" s="310"/>
      <c r="R591" s="310"/>
      <c r="S591" s="311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  <c r="AK591" s="87"/>
      <c r="AL591" s="87"/>
      <c r="AM591" s="87"/>
      <c r="AN591" s="87"/>
      <c r="AO591" s="87"/>
      <c r="AP591" s="87"/>
      <c r="AQ591" s="87"/>
      <c r="AR591" s="87"/>
      <c r="AS591" s="87"/>
      <c r="AT591" s="87"/>
      <c r="AU591" s="87"/>
      <c r="AV591" s="87"/>
      <c r="AW591" s="87"/>
      <c r="AX591" s="87"/>
      <c r="AY591" s="87"/>
      <c r="AZ591" s="87"/>
      <c r="BA591" s="87"/>
      <c r="BB591" s="87"/>
      <c r="BC591" s="87"/>
      <c r="BD591" s="87"/>
      <c r="BE591" s="87"/>
      <c r="BF591" s="87"/>
      <c r="BG591" s="87"/>
      <c r="BH591" s="87"/>
      <c r="BI591" s="87"/>
      <c r="BJ591" s="87"/>
      <c r="BK591" s="87"/>
      <c r="BL591" s="87"/>
      <c r="BM591" s="87"/>
      <c r="BN591" s="87"/>
      <c r="BO591" s="87"/>
      <c r="BP591" s="87"/>
      <c r="BQ591" s="87"/>
      <c r="BR591" s="87"/>
      <c r="BS591" s="87"/>
      <c r="BT591" s="87"/>
      <c r="BU591" s="87"/>
      <c r="BV591" s="87"/>
      <c r="BW591" s="87"/>
      <c r="BX591" s="87"/>
      <c r="BY591" s="87"/>
      <c r="BZ591" s="87"/>
      <c r="CA591" s="87"/>
      <c r="CB591" s="87"/>
      <c r="CC591" s="87"/>
      <c r="CD591" s="87"/>
      <c r="CE591" s="87"/>
      <c r="CF591" s="87"/>
      <c r="CG591" s="87"/>
      <c r="CH591" s="87"/>
      <c r="CI591" s="87"/>
      <c r="CJ591" s="87"/>
      <c r="CK591" s="87"/>
      <c r="CL591" s="87"/>
      <c r="CM591" s="87"/>
      <c r="CN591" s="87"/>
      <c r="CO591" s="87"/>
      <c r="CP591" s="87"/>
      <c r="CQ591" s="87"/>
      <c r="CR591" s="87"/>
      <c r="CS591" s="87"/>
      <c r="CT591" s="87"/>
      <c r="CU591" s="87"/>
      <c r="CV591" s="87"/>
      <c r="CW591" s="87"/>
      <c r="CX591" s="87"/>
      <c r="CY591" s="87"/>
      <c r="CZ591" s="87"/>
      <c r="DA591" s="87"/>
      <c r="DB591" s="87"/>
      <c r="DC591" s="87"/>
      <c r="DD591" s="87"/>
      <c r="DE591" s="87"/>
      <c r="DF591" s="87"/>
      <c r="DG591" s="87"/>
      <c r="DH591" s="87"/>
      <c r="DI591" s="87"/>
      <c r="DJ591" s="87"/>
      <c r="DK591" s="87"/>
      <c r="DL591" s="87"/>
      <c r="DM591" s="87"/>
      <c r="DN591" s="87"/>
      <c r="DO591" s="87"/>
      <c r="DP591" s="87"/>
      <c r="DQ591" s="87"/>
      <c r="DR591" s="87"/>
      <c r="DS591" s="87"/>
      <c r="DT591" s="87"/>
      <c r="DU591" s="87"/>
      <c r="DV591" s="87"/>
      <c r="DW591" s="87"/>
      <c r="DX591" s="87"/>
      <c r="DY591" s="87"/>
      <c r="DZ591" s="87"/>
      <c r="EA591" s="87"/>
      <c r="EB591" s="87"/>
      <c r="EC591" s="87"/>
      <c r="ED591" s="87"/>
      <c r="EE591" s="87"/>
      <c r="EF591" s="87"/>
      <c r="EG591" s="87"/>
      <c r="EH591" s="87"/>
      <c r="EI591" s="87"/>
      <c r="EJ591" s="87"/>
      <c r="EK591" s="87"/>
      <c r="EL591" s="87"/>
      <c r="EM591" s="87"/>
      <c r="EN591" s="87"/>
      <c r="EO591" s="87"/>
      <c r="EP591" s="87"/>
      <c r="EQ591" s="87"/>
      <c r="ER591" s="87"/>
      <c r="ES591" s="87"/>
      <c r="ET591" s="87"/>
      <c r="EU591" s="87"/>
      <c r="EV591" s="87"/>
      <c r="EW591" s="87"/>
      <c r="EX591" s="87"/>
      <c r="EY591" s="87"/>
      <c r="EZ591" s="87"/>
      <c r="FA591" s="87"/>
      <c r="FB591" s="87"/>
      <c r="FC591" s="87"/>
      <c r="FD591" s="87"/>
      <c r="FE591" s="87"/>
      <c r="FF591" s="87"/>
      <c r="FG591" s="87"/>
      <c r="FH591" s="87"/>
      <c r="FI591" s="87"/>
      <c r="FJ591" s="87"/>
      <c r="FK591" s="87"/>
      <c r="FL591" s="87"/>
      <c r="FM591" s="87"/>
      <c r="FN591" s="87"/>
      <c r="FO591" s="87"/>
      <c r="FP591" s="87"/>
      <c r="FQ591" s="87"/>
      <c r="FR591" s="87"/>
      <c r="FS591" s="87"/>
      <c r="FT591" s="87"/>
      <c r="FU591" s="87"/>
      <c r="FV591" s="87"/>
      <c r="FW591" s="87"/>
      <c r="FX591" s="87"/>
      <c r="FY591" s="87"/>
      <c r="FZ591" s="87"/>
      <c r="GA591" s="87"/>
      <c r="GB591" s="87"/>
      <c r="GC591" s="87"/>
      <c r="GD591" s="87"/>
      <c r="GE591" s="87"/>
      <c r="GF591" s="87"/>
      <c r="GG591" s="87"/>
      <c r="GH591" s="87"/>
      <c r="GI591" s="87"/>
      <c r="GJ591" s="87"/>
      <c r="GK591" s="87"/>
      <c r="GL591" s="87"/>
      <c r="GM591" s="87"/>
      <c r="GN591" s="87"/>
      <c r="GO591" s="87"/>
      <c r="GP591" s="87"/>
      <c r="GQ591" s="87"/>
      <c r="GR591" s="87"/>
      <c r="GS591" s="87"/>
      <c r="GT591" s="87"/>
      <c r="GU591" s="87"/>
      <c r="GV591" s="87"/>
      <c r="GW591" s="87"/>
      <c r="GX591" s="87"/>
      <c r="GY591" s="87"/>
      <c r="GZ591" s="87"/>
      <c r="HA591" s="87"/>
      <c r="HB591" s="87"/>
      <c r="HC591" s="87"/>
      <c r="HD591" s="87"/>
      <c r="HE591" s="87"/>
      <c r="HF591" s="87"/>
      <c r="HG591" s="87"/>
      <c r="HH591" s="87"/>
      <c r="HI591" s="87"/>
      <c r="HJ591" s="87"/>
      <c r="HK591" s="87"/>
      <c r="HL591" s="87"/>
      <c r="HM591" s="87"/>
      <c r="HN591" s="87"/>
      <c r="HO591" s="87"/>
      <c r="HP591" s="87"/>
      <c r="HQ591" s="87"/>
      <c r="HR591" s="87"/>
      <c r="HS591" s="87"/>
      <c r="HT591" s="87"/>
      <c r="HU591" s="87"/>
      <c r="HV591" s="87"/>
      <c r="HW591" s="87"/>
      <c r="HX591" s="87"/>
      <c r="HY591" s="87"/>
      <c r="HZ591" s="87"/>
      <c r="IA591" s="87"/>
      <c r="IB591" s="87"/>
      <c r="IC591" s="87"/>
      <c r="ID591" s="87"/>
      <c r="IE591" s="87"/>
      <c r="IF591" s="87"/>
      <c r="IG591" s="87"/>
      <c r="IH591" s="87"/>
      <c r="II591" s="87"/>
      <c r="IJ591" s="87"/>
      <c r="IK591" s="87"/>
      <c r="IL591" s="87"/>
      <c r="IM591" s="87"/>
      <c r="IN591" s="87"/>
      <c r="IO591" s="87"/>
      <c r="IP591" s="87"/>
      <c r="IQ591" s="87"/>
      <c r="IR591" s="87"/>
      <c r="IS591" s="87"/>
      <c r="IT591" s="87"/>
      <c r="IU591" s="87"/>
      <c r="IV591" s="87"/>
      <c r="IW591" s="87"/>
      <c r="IX591" s="87"/>
      <c r="IY591" s="87"/>
      <c r="IZ591" s="87"/>
      <c r="JA591" s="87"/>
      <c r="JB591" s="87"/>
      <c r="JC591" s="87"/>
      <c r="JD591" s="87"/>
      <c r="JE591" s="87"/>
      <c r="JF591" s="87"/>
      <c r="JG591" s="87"/>
      <c r="JH591" s="87"/>
      <c r="JI591" s="87"/>
      <c r="JJ591" s="87"/>
      <c r="JK591" s="87"/>
      <c r="JL591" s="87"/>
      <c r="JM591" s="87"/>
      <c r="JN591" s="87"/>
      <c r="JO591" s="87"/>
      <c r="JP591" s="87"/>
      <c r="JQ591" s="87"/>
      <c r="JR591" s="87"/>
      <c r="JS591" s="87"/>
      <c r="JT591" s="87"/>
      <c r="JU591" s="87"/>
      <c r="JV591" s="87"/>
      <c r="JW591" s="87"/>
      <c r="JX591" s="87"/>
      <c r="JY591" s="87"/>
      <c r="JZ591" s="87"/>
      <c r="KA591" s="87"/>
      <c r="KB591" s="87"/>
      <c r="KC591" s="87"/>
      <c r="KD591" s="87"/>
      <c r="KE591" s="87"/>
      <c r="KF591" s="87"/>
      <c r="KG591" s="87"/>
      <c r="KH591" s="87"/>
      <c r="KI591" s="87"/>
      <c r="KJ591" s="87"/>
      <c r="KK591" s="87"/>
      <c r="KL591" s="87"/>
      <c r="KM591" s="87"/>
      <c r="KN591" s="87"/>
      <c r="KO591" s="87"/>
      <c r="KP591" s="87"/>
      <c r="KQ591" s="87"/>
      <c r="KR591" s="87"/>
      <c r="KS591" s="87"/>
      <c r="KT591" s="87"/>
      <c r="KU591" s="87"/>
      <c r="KV591" s="87"/>
      <c r="KW591" s="87"/>
      <c r="KX591" s="87"/>
      <c r="KY591" s="87"/>
      <c r="KZ591" s="87"/>
      <c r="LA591" s="87"/>
      <c r="LB591" s="87"/>
      <c r="LC591" s="87"/>
      <c r="LD591" s="87"/>
      <c r="LE591" s="87"/>
      <c r="LF591" s="87"/>
      <c r="LG591" s="87"/>
      <c r="LH591" s="87"/>
      <c r="LI591" s="87"/>
      <c r="LJ591" s="87"/>
      <c r="LK591" s="87"/>
      <c r="LL591" s="87"/>
      <c r="LM591" s="87"/>
      <c r="LN591" s="87"/>
      <c r="LO591" s="87"/>
      <c r="LP591" s="87"/>
      <c r="LQ591" s="87"/>
      <c r="LR591" s="87"/>
      <c r="LS591" s="87"/>
      <c r="LT591" s="87"/>
      <c r="LU591" s="87"/>
      <c r="LV591" s="87"/>
      <c r="LW591" s="87"/>
      <c r="LX591" s="87"/>
      <c r="LY591" s="87"/>
      <c r="LZ591" s="87"/>
      <c r="MA591" s="87"/>
      <c r="MB591" s="87"/>
      <c r="MC591" s="87"/>
      <c r="MD591" s="87"/>
      <c r="ME591" s="87"/>
      <c r="MF591" s="87"/>
      <c r="MG591" s="87"/>
      <c r="MH591" s="87"/>
      <c r="MI591" s="87"/>
      <c r="MJ591" s="87"/>
      <c r="MK591" s="87"/>
      <c r="ML591" s="87"/>
      <c r="MM591" s="87"/>
      <c r="MN591" s="87"/>
      <c r="MO591" s="87"/>
      <c r="MP591" s="87"/>
      <c r="MQ591" s="87"/>
      <c r="MR591" s="87"/>
      <c r="MS591" s="87"/>
      <c r="MT591" s="87"/>
      <c r="MU591" s="87"/>
      <c r="MV591" s="87"/>
      <c r="MW591" s="87"/>
      <c r="MX591" s="87"/>
      <c r="MY591" s="87"/>
      <c r="MZ591" s="87"/>
      <c r="NA591" s="87"/>
      <c r="NB591" s="87"/>
      <c r="NC591" s="87"/>
      <c r="ND591" s="87"/>
      <c r="NE591" s="87"/>
      <c r="NF591" s="87"/>
      <c r="NG591" s="87"/>
      <c r="NH591" s="87"/>
      <c r="NI591" s="87"/>
      <c r="NJ591" s="87"/>
      <c r="NK591" s="87"/>
      <c r="NL591" s="87"/>
      <c r="NM591" s="87"/>
      <c r="NN591" s="87"/>
      <c r="NO591" s="87"/>
      <c r="NP591" s="87"/>
      <c r="NQ591" s="87"/>
      <c r="NR591" s="87"/>
      <c r="NS591" s="87"/>
      <c r="NT591" s="87"/>
      <c r="NU591" s="87"/>
    </row>
    <row r="592" spans="1:385" s="102" customFormat="1" ht="31" hidden="1">
      <c r="A592" s="373"/>
      <c r="B592" s="291"/>
      <c r="C592" s="308" t="s">
        <v>917</v>
      </c>
      <c r="D592" s="309" t="s">
        <v>933</v>
      </c>
      <c r="E592" s="301" t="s">
        <v>881</v>
      </c>
      <c r="F592" s="291"/>
      <c r="G592" s="291"/>
      <c r="H592" s="291"/>
      <c r="I592" s="291"/>
      <c r="J592" s="291"/>
      <c r="K592" s="309" t="s">
        <v>57</v>
      </c>
      <c r="L592" s="301" t="s">
        <v>162</v>
      </c>
      <c r="M592" s="291"/>
      <c r="N592" s="310"/>
      <c r="O592" s="310"/>
      <c r="P592" s="310"/>
      <c r="Q592" s="310"/>
      <c r="R592" s="310"/>
      <c r="S592" s="311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  <c r="AK592" s="87"/>
      <c r="AL592" s="87"/>
      <c r="AM592" s="87"/>
      <c r="AN592" s="87"/>
      <c r="AO592" s="87"/>
      <c r="AP592" s="87"/>
      <c r="AQ592" s="87"/>
      <c r="AR592" s="87"/>
      <c r="AS592" s="87"/>
      <c r="AT592" s="87"/>
      <c r="AU592" s="87"/>
      <c r="AV592" s="87"/>
      <c r="AW592" s="87"/>
      <c r="AX592" s="87"/>
      <c r="AY592" s="87"/>
      <c r="AZ592" s="87"/>
      <c r="BA592" s="87"/>
      <c r="BB592" s="87"/>
      <c r="BC592" s="87"/>
      <c r="BD592" s="87"/>
      <c r="BE592" s="87"/>
      <c r="BF592" s="87"/>
      <c r="BG592" s="87"/>
      <c r="BH592" s="87"/>
      <c r="BI592" s="87"/>
      <c r="BJ592" s="87"/>
      <c r="BK592" s="87"/>
      <c r="BL592" s="87"/>
      <c r="BM592" s="87"/>
      <c r="BN592" s="87"/>
      <c r="BO592" s="87"/>
      <c r="BP592" s="87"/>
      <c r="BQ592" s="87"/>
      <c r="BR592" s="87"/>
      <c r="BS592" s="87"/>
      <c r="BT592" s="87"/>
      <c r="BU592" s="87"/>
      <c r="BV592" s="87"/>
      <c r="BW592" s="87"/>
      <c r="BX592" s="87"/>
      <c r="BY592" s="87"/>
      <c r="BZ592" s="87"/>
      <c r="CA592" s="87"/>
      <c r="CB592" s="87"/>
      <c r="CC592" s="87"/>
      <c r="CD592" s="87"/>
      <c r="CE592" s="87"/>
      <c r="CF592" s="87"/>
      <c r="CG592" s="87"/>
      <c r="CH592" s="87"/>
      <c r="CI592" s="87"/>
      <c r="CJ592" s="87"/>
      <c r="CK592" s="87"/>
      <c r="CL592" s="87"/>
      <c r="CM592" s="87"/>
      <c r="CN592" s="87"/>
      <c r="CO592" s="87"/>
      <c r="CP592" s="87"/>
      <c r="CQ592" s="87"/>
      <c r="CR592" s="87"/>
      <c r="CS592" s="87"/>
      <c r="CT592" s="87"/>
      <c r="CU592" s="87"/>
      <c r="CV592" s="87"/>
      <c r="CW592" s="87"/>
      <c r="CX592" s="87"/>
      <c r="CY592" s="87"/>
      <c r="CZ592" s="87"/>
      <c r="DA592" s="87"/>
      <c r="DB592" s="87"/>
      <c r="DC592" s="87"/>
      <c r="DD592" s="87"/>
      <c r="DE592" s="87"/>
      <c r="DF592" s="87"/>
      <c r="DG592" s="87"/>
      <c r="DH592" s="87"/>
      <c r="DI592" s="87"/>
      <c r="DJ592" s="87"/>
      <c r="DK592" s="87"/>
      <c r="DL592" s="87"/>
      <c r="DM592" s="87"/>
      <c r="DN592" s="87"/>
      <c r="DO592" s="87"/>
      <c r="DP592" s="87"/>
      <c r="DQ592" s="87"/>
      <c r="DR592" s="87"/>
      <c r="DS592" s="87"/>
      <c r="DT592" s="87"/>
      <c r="DU592" s="87"/>
      <c r="DV592" s="87"/>
      <c r="DW592" s="87"/>
      <c r="DX592" s="87"/>
      <c r="DY592" s="87"/>
      <c r="DZ592" s="87"/>
      <c r="EA592" s="87"/>
      <c r="EB592" s="87"/>
      <c r="EC592" s="87"/>
      <c r="ED592" s="87"/>
      <c r="EE592" s="87"/>
      <c r="EF592" s="87"/>
      <c r="EG592" s="87"/>
      <c r="EH592" s="87"/>
      <c r="EI592" s="87"/>
      <c r="EJ592" s="87"/>
      <c r="EK592" s="87"/>
      <c r="EL592" s="87"/>
      <c r="EM592" s="87"/>
      <c r="EN592" s="87"/>
      <c r="EO592" s="87"/>
      <c r="EP592" s="87"/>
      <c r="EQ592" s="87"/>
      <c r="ER592" s="87"/>
      <c r="ES592" s="87"/>
      <c r="ET592" s="87"/>
      <c r="EU592" s="87"/>
      <c r="EV592" s="87"/>
      <c r="EW592" s="87"/>
      <c r="EX592" s="87"/>
      <c r="EY592" s="87"/>
      <c r="EZ592" s="87"/>
      <c r="FA592" s="87"/>
      <c r="FB592" s="87"/>
      <c r="FC592" s="87"/>
      <c r="FD592" s="87"/>
      <c r="FE592" s="87"/>
      <c r="FF592" s="87"/>
      <c r="FG592" s="87"/>
      <c r="FH592" s="87"/>
      <c r="FI592" s="87"/>
      <c r="FJ592" s="87"/>
      <c r="FK592" s="87"/>
      <c r="FL592" s="87"/>
      <c r="FM592" s="87"/>
      <c r="FN592" s="87"/>
      <c r="FO592" s="87"/>
      <c r="FP592" s="87"/>
      <c r="FQ592" s="87"/>
      <c r="FR592" s="87"/>
      <c r="FS592" s="87"/>
      <c r="FT592" s="87"/>
      <c r="FU592" s="87"/>
      <c r="FV592" s="87"/>
      <c r="FW592" s="87"/>
      <c r="FX592" s="87"/>
      <c r="FY592" s="87"/>
      <c r="FZ592" s="87"/>
      <c r="GA592" s="87"/>
      <c r="GB592" s="87"/>
      <c r="GC592" s="87"/>
      <c r="GD592" s="87"/>
      <c r="GE592" s="87"/>
      <c r="GF592" s="87"/>
      <c r="GG592" s="87"/>
      <c r="GH592" s="87"/>
      <c r="GI592" s="87"/>
      <c r="GJ592" s="87"/>
      <c r="GK592" s="87"/>
      <c r="GL592" s="87"/>
      <c r="GM592" s="87"/>
      <c r="GN592" s="87"/>
      <c r="GO592" s="87"/>
      <c r="GP592" s="87"/>
      <c r="GQ592" s="87"/>
      <c r="GR592" s="87"/>
      <c r="GS592" s="87"/>
      <c r="GT592" s="87"/>
      <c r="GU592" s="87"/>
      <c r="GV592" s="87"/>
      <c r="GW592" s="87"/>
      <c r="GX592" s="87"/>
      <c r="GY592" s="87"/>
      <c r="GZ592" s="87"/>
      <c r="HA592" s="87"/>
      <c r="HB592" s="87"/>
      <c r="HC592" s="87"/>
      <c r="HD592" s="87"/>
      <c r="HE592" s="87"/>
      <c r="HF592" s="87"/>
      <c r="HG592" s="87"/>
      <c r="HH592" s="87"/>
      <c r="HI592" s="87"/>
      <c r="HJ592" s="87"/>
      <c r="HK592" s="87"/>
      <c r="HL592" s="87"/>
      <c r="HM592" s="87"/>
      <c r="HN592" s="87"/>
      <c r="HO592" s="87"/>
      <c r="HP592" s="87"/>
      <c r="HQ592" s="87"/>
      <c r="HR592" s="87"/>
      <c r="HS592" s="87"/>
      <c r="HT592" s="87"/>
      <c r="HU592" s="87"/>
      <c r="HV592" s="87"/>
      <c r="HW592" s="87"/>
      <c r="HX592" s="87"/>
      <c r="HY592" s="87"/>
      <c r="HZ592" s="87"/>
      <c r="IA592" s="87"/>
      <c r="IB592" s="87"/>
      <c r="IC592" s="87"/>
      <c r="ID592" s="87"/>
      <c r="IE592" s="87"/>
      <c r="IF592" s="87"/>
      <c r="IG592" s="87"/>
      <c r="IH592" s="87"/>
      <c r="II592" s="87"/>
      <c r="IJ592" s="87"/>
      <c r="IK592" s="87"/>
      <c r="IL592" s="87"/>
      <c r="IM592" s="87"/>
      <c r="IN592" s="87"/>
      <c r="IO592" s="87"/>
      <c r="IP592" s="87"/>
      <c r="IQ592" s="87"/>
      <c r="IR592" s="87"/>
      <c r="IS592" s="87"/>
      <c r="IT592" s="87"/>
      <c r="IU592" s="87"/>
      <c r="IV592" s="87"/>
      <c r="IW592" s="87"/>
      <c r="IX592" s="87"/>
      <c r="IY592" s="87"/>
      <c r="IZ592" s="87"/>
      <c r="JA592" s="87"/>
      <c r="JB592" s="87"/>
      <c r="JC592" s="87"/>
      <c r="JD592" s="87"/>
      <c r="JE592" s="87"/>
      <c r="JF592" s="87"/>
      <c r="JG592" s="87"/>
      <c r="JH592" s="87"/>
      <c r="JI592" s="87"/>
      <c r="JJ592" s="87"/>
      <c r="JK592" s="87"/>
      <c r="JL592" s="87"/>
      <c r="JM592" s="87"/>
      <c r="JN592" s="87"/>
      <c r="JO592" s="87"/>
      <c r="JP592" s="87"/>
      <c r="JQ592" s="87"/>
      <c r="JR592" s="87"/>
      <c r="JS592" s="87"/>
      <c r="JT592" s="87"/>
      <c r="JU592" s="87"/>
      <c r="JV592" s="87"/>
      <c r="JW592" s="87"/>
      <c r="JX592" s="87"/>
      <c r="JY592" s="87"/>
      <c r="JZ592" s="87"/>
      <c r="KA592" s="87"/>
      <c r="KB592" s="87"/>
      <c r="KC592" s="87"/>
      <c r="KD592" s="87"/>
      <c r="KE592" s="87"/>
      <c r="KF592" s="87"/>
      <c r="KG592" s="87"/>
      <c r="KH592" s="87"/>
      <c r="KI592" s="87"/>
      <c r="KJ592" s="87"/>
      <c r="KK592" s="87"/>
      <c r="KL592" s="87"/>
      <c r="KM592" s="87"/>
      <c r="KN592" s="87"/>
      <c r="KO592" s="87"/>
      <c r="KP592" s="87"/>
      <c r="KQ592" s="87"/>
      <c r="KR592" s="87"/>
      <c r="KS592" s="87"/>
      <c r="KT592" s="87"/>
      <c r="KU592" s="87"/>
      <c r="KV592" s="87"/>
      <c r="KW592" s="87"/>
      <c r="KX592" s="87"/>
      <c r="KY592" s="87"/>
      <c r="KZ592" s="87"/>
      <c r="LA592" s="87"/>
      <c r="LB592" s="87"/>
      <c r="LC592" s="87"/>
      <c r="LD592" s="87"/>
      <c r="LE592" s="87"/>
      <c r="LF592" s="87"/>
      <c r="LG592" s="87"/>
      <c r="LH592" s="87"/>
      <c r="LI592" s="87"/>
      <c r="LJ592" s="87"/>
      <c r="LK592" s="87"/>
      <c r="LL592" s="87"/>
      <c r="LM592" s="87"/>
      <c r="LN592" s="87"/>
      <c r="LO592" s="87"/>
      <c r="LP592" s="87"/>
      <c r="LQ592" s="87"/>
      <c r="LR592" s="87"/>
      <c r="LS592" s="87"/>
      <c r="LT592" s="87"/>
      <c r="LU592" s="87"/>
      <c r="LV592" s="87"/>
      <c r="LW592" s="87"/>
      <c r="LX592" s="87"/>
      <c r="LY592" s="87"/>
      <c r="LZ592" s="87"/>
      <c r="MA592" s="87"/>
      <c r="MB592" s="87"/>
      <c r="MC592" s="87"/>
      <c r="MD592" s="87"/>
      <c r="ME592" s="87"/>
      <c r="MF592" s="87"/>
      <c r="MG592" s="87"/>
      <c r="MH592" s="87"/>
      <c r="MI592" s="87"/>
      <c r="MJ592" s="87"/>
      <c r="MK592" s="87"/>
      <c r="ML592" s="87"/>
      <c r="MM592" s="87"/>
      <c r="MN592" s="87"/>
      <c r="MO592" s="87"/>
      <c r="MP592" s="87"/>
      <c r="MQ592" s="87"/>
      <c r="MR592" s="87"/>
      <c r="MS592" s="87"/>
      <c r="MT592" s="87"/>
      <c r="MU592" s="87"/>
      <c r="MV592" s="87"/>
      <c r="MW592" s="87"/>
      <c r="MX592" s="87"/>
      <c r="MY592" s="87"/>
      <c r="MZ592" s="87"/>
      <c r="NA592" s="87"/>
      <c r="NB592" s="87"/>
      <c r="NC592" s="87"/>
      <c r="ND592" s="87"/>
      <c r="NE592" s="87"/>
      <c r="NF592" s="87"/>
      <c r="NG592" s="87"/>
      <c r="NH592" s="87"/>
      <c r="NI592" s="87"/>
      <c r="NJ592" s="87"/>
      <c r="NK592" s="87"/>
      <c r="NL592" s="87"/>
      <c r="NM592" s="87"/>
      <c r="NN592" s="87"/>
      <c r="NO592" s="87"/>
      <c r="NP592" s="87"/>
      <c r="NQ592" s="87"/>
      <c r="NR592" s="87"/>
      <c r="NS592" s="87"/>
      <c r="NT592" s="87"/>
      <c r="NU592" s="87"/>
    </row>
    <row r="593" spans="1:385" s="102" customFormat="1" ht="31" hidden="1">
      <c r="A593" s="373"/>
      <c r="B593" s="291"/>
      <c r="C593" s="308" t="s">
        <v>918</v>
      </c>
      <c r="D593" s="309" t="s">
        <v>933</v>
      </c>
      <c r="E593" s="301" t="s">
        <v>881</v>
      </c>
      <c r="F593" s="291"/>
      <c r="G593" s="291"/>
      <c r="H593" s="291"/>
      <c r="I593" s="291"/>
      <c r="J593" s="291"/>
      <c r="K593" s="309" t="s">
        <v>57</v>
      </c>
      <c r="L593" s="301" t="s">
        <v>41</v>
      </c>
      <c r="M593" s="291"/>
      <c r="N593" s="310"/>
      <c r="O593" s="310"/>
      <c r="P593" s="310"/>
      <c r="Q593" s="310"/>
      <c r="R593" s="310"/>
      <c r="S593" s="311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  <c r="AK593" s="87"/>
      <c r="AL593" s="87"/>
      <c r="AM593" s="87"/>
      <c r="AN593" s="87"/>
      <c r="AO593" s="87"/>
      <c r="AP593" s="87"/>
      <c r="AQ593" s="87"/>
      <c r="AR593" s="87"/>
      <c r="AS593" s="87"/>
      <c r="AT593" s="87"/>
      <c r="AU593" s="87"/>
      <c r="AV593" s="87"/>
      <c r="AW593" s="87"/>
      <c r="AX593" s="87"/>
      <c r="AY593" s="87"/>
      <c r="AZ593" s="87"/>
      <c r="BA593" s="87"/>
      <c r="BB593" s="87"/>
      <c r="BC593" s="87"/>
      <c r="BD593" s="87"/>
      <c r="BE593" s="87"/>
      <c r="BF593" s="87"/>
      <c r="BG593" s="87"/>
      <c r="BH593" s="87"/>
      <c r="BI593" s="87"/>
      <c r="BJ593" s="87"/>
      <c r="BK593" s="87"/>
      <c r="BL593" s="87"/>
      <c r="BM593" s="87"/>
      <c r="BN593" s="87"/>
      <c r="BO593" s="87"/>
      <c r="BP593" s="87"/>
      <c r="BQ593" s="87"/>
      <c r="BR593" s="87"/>
      <c r="BS593" s="87"/>
      <c r="BT593" s="87"/>
      <c r="BU593" s="87"/>
      <c r="BV593" s="87"/>
      <c r="BW593" s="87"/>
      <c r="BX593" s="87"/>
      <c r="BY593" s="87"/>
      <c r="BZ593" s="87"/>
      <c r="CA593" s="87"/>
      <c r="CB593" s="87"/>
      <c r="CC593" s="87"/>
      <c r="CD593" s="87"/>
      <c r="CE593" s="87"/>
      <c r="CF593" s="87"/>
      <c r="CG593" s="87"/>
      <c r="CH593" s="87"/>
      <c r="CI593" s="87"/>
      <c r="CJ593" s="87"/>
      <c r="CK593" s="87"/>
      <c r="CL593" s="87"/>
      <c r="CM593" s="87"/>
      <c r="CN593" s="87"/>
      <c r="CO593" s="87"/>
      <c r="CP593" s="87"/>
      <c r="CQ593" s="87"/>
      <c r="CR593" s="87"/>
      <c r="CS593" s="87"/>
      <c r="CT593" s="87"/>
      <c r="CU593" s="87"/>
      <c r="CV593" s="87"/>
      <c r="CW593" s="87"/>
      <c r="CX593" s="87"/>
      <c r="CY593" s="87"/>
      <c r="CZ593" s="87"/>
      <c r="DA593" s="87"/>
      <c r="DB593" s="87"/>
      <c r="DC593" s="87"/>
      <c r="DD593" s="87"/>
      <c r="DE593" s="87"/>
      <c r="DF593" s="87"/>
      <c r="DG593" s="87"/>
      <c r="DH593" s="87"/>
      <c r="DI593" s="87"/>
      <c r="DJ593" s="87"/>
      <c r="DK593" s="87"/>
      <c r="DL593" s="87"/>
      <c r="DM593" s="87"/>
      <c r="DN593" s="87"/>
      <c r="DO593" s="87"/>
      <c r="DP593" s="87"/>
      <c r="DQ593" s="87"/>
      <c r="DR593" s="87"/>
      <c r="DS593" s="87"/>
      <c r="DT593" s="87"/>
      <c r="DU593" s="87"/>
      <c r="DV593" s="87"/>
      <c r="DW593" s="87"/>
      <c r="DX593" s="87"/>
      <c r="DY593" s="87"/>
      <c r="DZ593" s="87"/>
      <c r="EA593" s="87"/>
      <c r="EB593" s="87"/>
      <c r="EC593" s="87"/>
      <c r="ED593" s="87"/>
      <c r="EE593" s="87"/>
      <c r="EF593" s="87"/>
      <c r="EG593" s="87"/>
      <c r="EH593" s="87"/>
      <c r="EI593" s="87"/>
      <c r="EJ593" s="87"/>
      <c r="EK593" s="87"/>
      <c r="EL593" s="87"/>
      <c r="EM593" s="87"/>
      <c r="EN593" s="87"/>
      <c r="EO593" s="87"/>
      <c r="EP593" s="87"/>
      <c r="EQ593" s="87"/>
      <c r="ER593" s="87"/>
      <c r="ES593" s="87"/>
      <c r="ET593" s="87"/>
      <c r="EU593" s="87"/>
      <c r="EV593" s="87"/>
      <c r="EW593" s="87"/>
      <c r="EX593" s="87"/>
      <c r="EY593" s="87"/>
      <c r="EZ593" s="87"/>
      <c r="FA593" s="87"/>
      <c r="FB593" s="87"/>
      <c r="FC593" s="87"/>
      <c r="FD593" s="87"/>
      <c r="FE593" s="87"/>
      <c r="FF593" s="87"/>
      <c r="FG593" s="87"/>
      <c r="FH593" s="87"/>
      <c r="FI593" s="87"/>
      <c r="FJ593" s="87"/>
      <c r="FK593" s="87"/>
      <c r="FL593" s="87"/>
      <c r="FM593" s="87"/>
      <c r="FN593" s="87"/>
      <c r="FO593" s="87"/>
      <c r="FP593" s="87"/>
      <c r="FQ593" s="87"/>
      <c r="FR593" s="87"/>
      <c r="FS593" s="87"/>
      <c r="FT593" s="87"/>
      <c r="FU593" s="87"/>
      <c r="FV593" s="87"/>
      <c r="FW593" s="87"/>
      <c r="FX593" s="87"/>
      <c r="FY593" s="87"/>
      <c r="FZ593" s="87"/>
      <c r="GA593" s="87"/>
      <c r="GB593" s="87"/>
      <c r="GC593" s="87"/>
      <c r="GD593" s="87"/>
      <c r="GE593" s="87"/>
      <c r="GF593" s="87"/>
      <c r="GG593" s="87"/>
      <c r="GH593" s="87"/>
      <c r="GI593" s="87"/>
      <c r="GJ593" s="87"/>
      <c r="GK593" s="87"/>
      <c r="GL593" s="87"/>
      <c r="GM593" s="87"/>
      <c r="GN593" s="87"/>
      <c r="GO593" s="87"/>
      <c r="GP593" s="87"/>
      <c r="GQ593" s="87"/>
      <c r="GR593" s="87"/>
      <c r="GS593" s="87"/>
      <c r="GT593" s="87"/>
      <c r="GU593" s="87"/>
      <c r="GV593" s="87"/>
      <c r="GW593" s="87"/>
      <c r="GX593" s="87"/>
      <c r="GY593" s="87"/>
      <c r="GZ593" s="87"/>
      <c r="HA593" s="87"/>
      <c r="HB593" s="87"/>
      <c r="HC593" s="87"/>
      <c r="HD593" s="87"/>
      <c r="HE593" s="87"/>
      <c r="HF593" s="87"/>
      <c r="HG593" s="87"/>
      <c r="HH593" s="87"/>
      <c r="HI593" s="87"/>
      <c r="HJ593" s="87"/>
      <c r="HK593" s="87"/>
      <c r="HL593" s="87"/>
      <c r="HM593" s="87"/>
      <c r="HN593" s="87"/>
      <c r="HO593" s="87"/>
      <c r="HP593" s="87"/>
      <c r="HQ593" s="87"/>
      <c r="HR593" s="87"/>
      <c r="HS593" s="87"/>
      <c r="HT593" s="87"/>
      <c r="HU593" s="87"/>
      <c r="HV593" s="87"/>
      <c r="HW593" s="87"/>
      <c r="HX593" s="87"/>
      <c r="HY593" s="87"/>
      <c r="HZ593" s="87"/>
      <c r="IA593" s="87"/>
      <c r="IB593" s="87"/>
      <c r="IC593" s="87"/>
      <c r="ID593" s="87"/>
      <c r="IE593" s="87"/>
      <c r="IF593" s="87"/>
      <c r="IG593" s="87"/>
      <c r="IH593" s="87"/>
      <c r="II593" s="87"/>
      <c r="IJ593" s="87"/>
      <c r="IK593" s="87"/>
      <c r="IL593" s="87"/>
      <c r="IM593" s="87"/>
      <c r="IN593" s="87"/>
      <c r="IO593" s="87"/>
      <c r="IP593" s="87"/>
      <c r="IQ593" s="87"/>
      <c r="IR593" s="87"/>
      <c r="IS593" s="87"/>
      <c r="IT593" s="87"/>
      <c r="IU593" s="87"/>
      <c r="IV593" s="87"/>
      <c r="IW593" s="87"/>
      <c r="IX593" s="87"/>
      <c r="IY593" s="87"/>
      <c r="IZ593" s="87"/>
      <c r="JA593" s="87"/>
      <c r="JB593" s="87"/>
      <c r="JC593" s="87"/>
      <c r="JD593" s="87"/>
      <c r="JE593" s="87"/>
      <c r="JF593" s="87"/>
      <c r="JG593" s="87"/>
      <c r="JH593" s="87"/>
      <c r="JI593" s="87"/>
      <c r="JJ593" s="87"/>
      <c r="JK593" s="87"/>
      <c r="JL593" s="87"/>
      <c r="JM593" s="87"/>
      <c r="JN593" s="87"/>
      <c r="JO593" s="87"/>
      <c r="JP593" s="87"/>
      <c r="JQ593" s="87"/>
      <c r="JR593" s="87"/>
      <c r="JS593" s="87"/>
      <c r="JT593" s="87"/>
      <c r="JU593" s="87"/>
      <c r="JV593" s="87"/>
      <c r="JW593" s="87"/>
      <c r="JX593" s="87"/>
      <c r="JY593" s="87"/>
      <c r="JZ593" s="87"/>
      <c r="KA593" s="87"/>
      <c r="KB593" s="87"/>
      <c r="KC593" s="87"/>
      <c r="KD593" s="87"/>
      <c r="KE593" s="87"/>
      <c r="KF593" s="87"/>
      <c r="KG593" s="87"/>
      <c r="KH593" s="87"/>
      <c r="KI593" s="87"/>
      <c r="KJ593" s="87"/>
      <c r="KK593" s="87"/>
      <c r="KL593" s="87"/>
      <c r="KM593" s="87"/>
      <c r="KN593" s="87"/>
      <c r="KO593" s="87"/>
      <c r="KP593" s="87"/>
      <c r="KQ593" s="87"/>
      <c r="KR593" s="87"/>
      <c r="KS593" s="87"/>
      <c r="KT593" s="87"/>
      <c r="KU593" s="87"/>
      <c r="KV593" s="87"/>
      <c r="KW593" s="87"/>
      <c r="KX593" s="87"/>
      <c r="KY593" s="87"/>
      <c r="KZ593" s="87"/>
      <c r="LA593" s="87"/>
      <c r="LB593" s="87"/>
      <c r="LC593" s="87"/>
      <c r="LD593" s="87"/>
      <c r="LE593" s="87"/>
      <c r="LF593" s="87"/>
      <c r="LG593" s="87"/>
      <c r="LH593" s="87"/>
      <c r="LI593" s="87"/>
      <c r="LJ593" s="87"/>
      <c r="LK593" s="87"/>
      <c r="LL593" s="87"/>
      <c r="LM593" s="87"/>
      <c r="LN593" s="87"/>
      <c r="LO593" s="87"/>
      <c r="LP593" s="87"/>
      <c r="LQ593" s="87"/>
      <c r="LR593" s="87"/>
      <c r="LS593" s="87"/>
      <c r="LT593" s="87"/>
      <c r="LU593" s="87"/>
      <c r="LV593" s="87"/>
      <c r="LW593" s="87"/>
      <c r="LX593" s="87"/>
      <c r="LY593" s="87"/>
      <c r="LZ593" s="87"/>
      <c r="MA593" s="87"/>
      <c r="MB593" s="87"/>
      <c r="MC593" s="87"/>
      <c r="MD593" s="87"/>
      <c r="ME593" s="87"/>
      <c r="MF593" s="87"/>
      <c r="MG593" s="87"/>
      <c r="MH593" s="87"/>
      <c r="MI593" s="87"/>
      <c r="MJ593" s="87"/>
      <c r="MK593" s="87"/>
      <c r="ML593" s="87"/>
      <c r="MM593" s="87"/>
      <c r="MN593" s="87"/>
      <c r="MO593" s="87"/>
      <c r="MP593" s="87"/>
      <c r="MQ593" s="87"/>
      <c r="MR593" s="87"/>
      <c r="MS593" s="87"/>
      <c r="MT593" s="87"/>
      <c r="MU593" s="87"/>
      <c r="MV593" s="87"/>
      <c r="MW593" s="87"/>
      <c r="MX593" s="87"/>
      <c r="MY593" s="87"/>
      <c r="MZ593" s="87"/>
      <c r="NA593" s="87"/>
      <c r="NB593" s="87"/>
      <c r="NC593" s="87"/>
      <c r="ND593" s="87"/>
      <c r="NE593" s="87"/>
      <c r="NF593" s="87"/>
      <c r="NG593" s="87"/>
      <c r="NH593" s="87"/>
      <c r="NI593" s="87"/>
      <c r="NJ593" s="87"/>
      <c r="NK593" s="87"/>
      <c r="NL593" s="87"/>
      <c r="NM593" s="87"/>
      <c r="NN593" s="87"/>
      <c r="NO593" s="87"/>
      <c r="NP593" s="87"/>
      <c r="NQ593" s="87"/>
      <c r="NR593" s="87"/>
      <c r="NS593" s="87"/>
      <c r="NT593" s="87"/>
      <c r="NU593" s="87"/>
    </row>
    <row r="594" spans="1:385" s="102" customFormat="1" ht="15.5" hidden="1">
      <c r="A594" s="373"/>
      <c r="B594" s="291"/>
      <c r="C594" s="308" t="s">
        <v>856</v>
      </c>
      <c r="D594" s="309" t="s">
        <v>933</v>
      </c>
      <c r="E594" s="301" t="s">
        <v>857</v>
      </c>
      <c r="F594" s="291"/>
      <c r="G594" s="291"/>
      <c r="H594" s="291"/>
      <c r="I594" s="291"/>
      <c r="J594" s="291"/>
      <c r="K594" s="309" t="s">
        <v>57</v>
      </c>
      <c r="L594" s="301" t="s">
        <v>41</v>
      </c>
      <c r="M594" s="291"/>
      <c r="N594" s="310"/>
      <c r="O594" s="310"/>
      <c r="P594" s="310"/>
      <c r="Q594" s="310"/>
      <c r="R594" s="310"/>
      <c r="S594" s="311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  <c r="AK594" s="87"/>
      <c r="AL594" s="87"/>
      <c r="AM594" s="87"/>
      <c r="AN594" s="87"/>
      <c r="AO594" s="87"/>
      <c r="AP594" s="87"/>
      <c r="AQ594" s="87"/>
      <c r="AR594" s="87"/>
      <c r="AS594" s="87"/>
      <c r="AT594" s="87"/>
      <c r="AU594" s="87"/>
      <c r="AV594" s="87"/>
      <c r="AW594" s="87"/>
      <c r="AX594" s="87"/>
      <c r="AY594" s="87"/>
      <c r="AZ594" s="87"/>
      <c r="BA594" s="87"/>
      <c r="BB594" s="87"/>
      <c r="BC594" s="87"/>
      <c r="BD594" s="87"/>
      <c r="BE594" s="87"/>
      <c r="BF594" s="87"/>
      <c r="BG594" s="87"/>
      <c r="BH594" s="87"/>
      <c r="BI594" s="87"/>
      <c r="BJ594" s="87"/>
      <c r="BK594" s="87"/>
      <c r="BL594" s="87"/>
      <c r="BM594" s="87"/>
      <c r="BN594" s="87"/>
      <c r="BO594" s="87"/>
      <c r="BP594" s="87"/>
      <c r="BQ594" s="87"/>
      <c r="BR594" s="87"/>
      <c r="BS594" s="87"/>
      <c r="BT594" s="87"/>
      <c r="BU594" s="87"/>
      <c r="BV594" s="87"/>
      <c r="BW594" s="87"/>
      <c r="BX594" s="87"/>
      <c r="BY594" s="87"/>
      <c r="BZ594" s="87"/>
      <c r="CA594" s="87"/>
      <c r="CB594" s="87"/>
      <c r="CC594" s="87"/>
      <c r="CD594" s="87"/>
      <c r="CE594" s="87"/>
      <c r="CF594" s="87"/>
      <c r="CG594" s="87"/>
      <c r="CH594" s="87"/>
      <c r="CI594" s="87"/>
      <c r="CJ594" s="87"/>
      <c r="CK594" s="87"/>
      <c r="CL594" s="87"/>
      <c r="CM594" s="87"/>
      <c r="CN594" s="87"/>
      <c r="CO594" s="87"/>
      <c r="CP594" s="87"/>
      <c r="CQ594" s="87"/>
      <c r="CR594" s="87"/>
      <c r="CS594" s="87"/>
      <c r="CT594" s="87"/>
      <c r="CU594" s="87"/>
      <c r="CV594" s="87"/>
      <c r="CW594" s="87"/>
      <c r="CX594" s="87"/>
      <c r="CY594" s="87"/>
      <c r="CZ594" s="87"/>
      <c r="DA594" s="87"/>
      <c r="DB594" s="87"/>
      <c r="DC594" s="87"/>
      <c r="DD594" s="87"/>
      <c r="DE594" s="87"/>
      <c r="DF594" s="87"/>
      <c r="DG594" s="87"/>
      <c r="DH594" s="87"/>
      <c r="DI594" s="87"/>
      <c r="DJ594" s="87"/>
      <c r="DK594" s="87"/>
      <c r="DL594" s="87"/>
      <c r="DM594" s="87"/>
      <c r="DN594" s="87"/>
      <c r="DO594" s="87"/>
      <c r="DP594" s="87"/>
      <c r="DQ594" s="87"/>
      <c r="DR594" s="87"/>
      <c r="DS594" s="87"/>
      <c r="DT594" s="87"/>
      <c r="DU594" s="87"/>
      <c r="DV594" s="87"/>
      <c r="DW594" s="87"/>
      <c r="DX594" s="87"/>
      <c r="DY594" s="87"/>
      <c r="DZ594" s="87"/>
      <c r="EA594" s="87"/>
      <c r="EB594" s="87"/>
      <c r="EC594" s="87"/>
      <c r="ED594" s="87"/>
      <c r="EE594" s="87"/>
      <c r="EF594" s="87"/>
      <c r="EG594" s="87"/>
      <c r="EH594" s="87"/>
      <c r="EI594" s="87"/>
      <c r="EJ594" s="87"/>
      <c r="EK594" s="87"/>
      <c r="EL594" s="87"/>
      <c r="EM594" s="87"/>
      <c r="EN594" s="87"/>
      <c r="EO594" s="87"/>
      <c r="EP594" s="87"/>
      <c r="EQ594" s="87"/>
      <c r="ER594" s="87"/>
      <c r="ES594" s="87"/>
      <c r="ET594" s="87"/>
      <c r="EU594" s="87"/>
      <c r="EV594" s="87"/>
      <c r="EW594" s="87"/>
      <c r="EX594" s="87"/>
      <c r="EY594" s="87"/>
      <c r="EZ594" s="87"/>
      <c r="FA594" s="87"/>
      <c r="FB594" s="87"/>
      <c r="FC594" s="87"/>
      <c r="FD594" s="87"/>
      <c r="FE594" s="87"/>
      <c r="FF594" s="87"/>
      <c r="FG594" s="87"/>
      <c r="FH594" s="87"/>
      <c r="FI594" s="87"/>
      <c r="FJ594" s="87"/>
      <c r="FK594" s="87"/>
      <c r="FL594" s="87"/>
      <c r="FM594" s="87"/>
      <c r="FN594" s="87"/>
      <c r="FO594" s="87"/>
      <c r="FP594" s="87"/>
      <c r="FQ594" s="87"/>
      <c r="FR594" s="87"/>
      <c r="FS594" s="87"/>
      <c r="FT594" s="87"/>
      <c r="FU594" s="87"/>
      <c r="FV594" s="87"/>
      <c r="FW594" s="87"/>
      <c r="FX594" s="87"/>
      <c r="FY594" s="87"/>
      <c r="FZ594" s="87"/>
      <c r="GA594" s="87"/>
      <c r="GB594" s="87"/>
      <c r="GC594" s="87"/>
      <c r="GD594" s="87"/>
      <c r="GE594" s="87"/>
      <c r="GF594" s="87"/>
      <c r="GG594" s="87"/>
      <c r="GH594" s="87"/>
      <c r="GI594" s="87"/>
      <c r="GJ594" s="87"/>
      <c r="GK594" s="87"/>
      <c r="GL594" s="87"/>
      <c r="GM594" s="87"/>
      <c r="GN594" s="87"/>
      <c r="GO594" s="87"/>
      <c r="GP594" s="87"/>
      <c r="GQ594" s="87"/>
      <c r="GR594" s="87"/>
      <c r="GS594" s="87"/>
      <c r="GT594" s="87"/>
      <c r="GU594" s="87"/>
      <c r="GV594" s="87"/>
      <c r="GW594" s="87"/>
      <c r="GX594" s="87"/>
      <c r="GY594" s="87"/>
      <c r="GZ594" s="87"/>
      <c r="HA594" s="87"/>
      <c r="HB594" s="87"/>
      <c r="HC594" s="87"/>
      <c r="HD594" s="87"/>
      <c r="HE594" s="87"/>
      <c r="HF594" s="87"/>
      <c r="HG594" s="87"/>
      <c r="HH594" s="87"/>
      <c r="HI594" s="87"/>
      <c r="HJ594" s="87"/>
      <c r="HK594" s="87"/>
      <c r="HL594" s="87"/>
      <c r="HM594" s="87"/>
      <c r="HN594" s="87"/>
      <c r="HO594" s="87"/>
      <c r="HP594" s="87"/>
      <c r="HQ594" s="87"/>
      <c r="HR594" s="87"/>
      <c r="HS594" s="87"/>
      <c r="HT594" s="87"/>
      <c r="HU594" s="87"/>
      <c r="HV594" s="87"/>
      <c r="HW594" s="87"/>
      <c r="HX594" s="87"/>
      <c r="HY594" s="87"/>
      <c r="HZ594" s="87"/>
      <c r="IA594" s="87"/>
      <c r="IB594" s="87"/>
      <c r="IC594" s="87"/>
      <c r="ID594" s="87"/>
      <c r="IE594" s="87"/>
      <c r="IF594" s="87"/>
      <c r="IG594" s="87"/>
      <c r="IH594" s="87"/>
      <c r="II594" s="87"/>
      <c r="IJ594" s="87"/>
      <c r="IK594" s="87"/>
      <c r="IL594" s="87"/>
      <c r="IM594" s="87"/>
      <c r="IN594" s="87"/>
      <c r="IO594" s="87"/>
      <c r="IP594" s="87"/>
      <c r="IQ594" s="87"/>
      <c r="IR594" s="87"/>
      <c r="IS594" s="87"/>
      <c r="IT594" s="87"/>
      <c r="IU594" s="87"/>
      <c r="IV594" s="87"/>
      <c r="IW594" s="87"/>
      <c r="IX594" s="87"/>
      <c r="IY594" s="87"/>
      <c r="IZ594" s="87"/>
      <c r="JA594" s="87"/>
      <c r="JB594" s="87"/>
      <c r="JC594" s="87"/>
      <c r="JD594" s="87"/>
      <c r="JE594" s="87"/>
      <c r="JF594" s="87"/>
      <c r="JG594" s="87"/>
      <c r="JH594" s="87"/>
      <c r="JI594" s="87"/>
      <c r="JJ594" s="87"/>
      <c r="JK594" s="87"/>
      <c r="JL594" s="87"/>
      <c r="JM594" s="87"/>
      <c r="JN594" s="87"/>
      <c r="JO594" s="87"/>
      <c r="JP594" s="87"/>
      <c r="JQ594" s="87"/>
      <c r="JR594" s="87"/>
      <c r="JS594" s="87"/>
      <c r="JT594" s="87"/>
      <c r="JU594" s="87"/>
      <c r="JV594" s="87"/>
      <c r="JW594" s="87"/>
      <c r="JX594" s="87"/>
      <c r="JY594" s="87"/>
      <c r="JZ594" s="87"/>
      <c r="KA594" s="87"/>
      <c r="KB594" s="87"/>
      <c r="KC594" s="87"/>
      <c r="KD594" s="87"/>
      <c r="KE594" s="87"/>
      <c r="KF594" s="87"/>
      <c r="KG594" s="87"/>
      <c r="KH594" s="87"/>
      <c r="KI594" s="87"/>
      <c r="KJ594" s="87"/>
      <c r="KK594" s="87"/>
      <c r="KL594" s="87"/>
      <c r="KM594" s="87"/>
      <c r="KN594" s="87"/>
      <c r="KO594" s="87"/>
      <c r="KP594" s="87"/>
      <c r="KQ594" s="87"/>
      <c r="KR594" s="87"/>
      <c r="KS594" s="87"/>
      <c r="KT594" s="87"/>
      <c r="KU594" s="87"/>
      <c r="KV594" s="87"/>
      <c r="KW594" s="87"/>
      <c r="KX594" s="87"/>
      <c r="KY594" s="87"/>
      <c r="KZ594" s="87"/>
      <c r="LA594" s="87"/>
      <c r="LB594" s="87"/>
      <c r="LC594" s="87"/>
      <c r="LD594" s="87"/>
      <c r="LE594" s="87"/>
      <c r="LF594" s="87"/>
      <c r="LG594" s="87"/>
      <c r="LH594" s="87"/>
      <c r="LI594" s="87"/>
      <c r="LJ594" s="87"/>
      <c r="LK594" s="87"/>
      <c r="LL594" s="87"/>
      <c r="LM594" s="87"/>
      <c r="LN594" s="87"/>
      <c r="LO594" s="87"/>
      <c r="LP594" s="87"/>
      <c r="LQ594" s="87"/>
      <c r="LR594" s="87"/>
      <c r="LS594" s="87"/>
      <c r="LT594" s="87"/>
      <c r="LU594" s="87"/>
      <c r="LV594" s="87"/>
      <c r="LW594" s="87"/>
      <c r="LX594" s="87"/>
      <c r="LY594" s="87"/>
      <c r="LZ594" s="87"/>
      <c r="MA594" s="87"/>
      <c r="MB594" s="87"/>
      <c r="MC594" s="87"/>
      <c r="MD594" s="87"/>
      <c r="ME594" s="87"/>
      <c r="MF594" s="87"/>
      <c r="MG594" s="87"/>
      <c r="MH594" s="87"/>
      <c r="MI594" s="87"/>
      <c r="MJ594" s="87"/>
      <c r="MK594" s="87"/>
      <c r="ML594" s="87"/>
      <c r="MM594" s="87"/>
      <c r="MN594" s="87"/>
      <c r="MO594" s="87"/>
      <c r="MP594" s="87"/>
      <c r="MQ594" s="87"/>
      <c r="MR594" s="87"/>
      <c r="MS594" s="87"/>
      <c r="MT594" s="87"/>
      <c r="MU594" s="87"/>
      <c r="MV594" s="87"/>
      <c r="MW594" s="87"/>
      <c r="MX594" s="87"/>
      <c r="MY594" s="87"/>
      <c r="MZ594" s="87"/>
      <c r="NA594" s="87"/>
      <c r="NB594" s="87"/>
      <c r="NC594" s="87"/>
      <c r="ND594" s="87"/>
      <c r="NE594" s="87"/>
      <c r="NF594" s="87"/>
      <c r="NG594" s="87"/>
      <c r="NH594" s="87"/>
      <c r="NI594" s="87"/>
      <c r="NJ594" s="87"/>
      <c r="NK594" s="87"/>
      <c r="NL594" s="87"/>
      <c r="NM594" s="87"/>
      <c r="NN594" s="87"/>
      <c r="NO594" s="87"/>
      <c r="NP594" s="87"/>
      <c r="NQ594" s="87"/>
      <c r="NR594" s="87"/>
      <c r="NS594" s="87"/>
      <c r="NT594" s="87"/>
      <c r="NU594" s="87"/>
    </row>
    <row r="595" spans="1:385" s="102" customFormat="1" ht="15.5" hidden="1">
      <c r="A595" s="373"/>
      <c r="B595" s="291"/>
      <c r="C595" s="308" t="s">
        <v>878</v>
      </c>
      <c r="D595" s="309" t="s">
        <v>933</v>
      </c>
      <c r="E595" s="301" t="s">
        <v>880</v>
      </c>
      <c r="F595" s="291"/>
      <c r="G595" s="291"/>
      <c r="H595" s="291"/>
      <c r="I595" s="291"/>
      <c r="J595" s="291"/>
      <c r="K595" s="309" t="s">
        <v>57</v>
      </c>
      <c r="L595" s="301" t="s">
        <v>164</v>
      </c>
      <c r="M595" s="291"/>
      <c r="N595" s="310"/>
      <c r="O595" s="310"/>
      <c r="P595" s="310"/>
      <c r="Q595" s="310"/>
      <c r="R595" s="310"/>
      <c r="S595" s="311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  <c r="AK595" s="87"/>
      <c r="AL595" s="87"/>
      <c r="AM595" s="87"/>
      <c r="AN595" s="87"/>
      <c r="AO595" s="87"/>
      <c r="AP595" s="87"/>
      <c r="AQ595" s="87"/>
      <c r="AR595" s="87"/>
      <c r="AS595" s="87"/>
      <c r="AT595" s="87"/>
      <c r="AU595" s="87"/>
      <c r="AV595" s="87"/>
      <c r="AW595" s="87"/>
      <c r="AX595" s="87"/>
      <c r="AY595" s="87"/>
      <c r="AZ595" s="87"/>
      <c r="BA595" s="87"/>
      <c r="BB595" s="87"/>
      <c r="BC595" s="87"/>
      <c r="BD595" s="87"/>
      <c r="BE595" s="87"/>
      <c r="BF595" s="87"/>
      <c r="BG595" s="87"/>
      <c r="BH595" s="87"/>
      <c r="BI595" s="87"/>
      <c r="BJ595" s="87"/>
      <c r="BK595" s="87"/>
      <c r="BL595" s="87"/>
      <c r="BM595" s="87"/>
      <c r="BN595" s="87"/>
      <c r="BO595" s="87"/>
      <c r="BP595" s="87"/>
      <c r="BQ595" s="87"/>
      <c r="BR595" s="87"/>
      <c r="BS595" s="87"/>
      <c r="BT595" s="87"/>
      <c r="BU595" s="87"/>
      <c r="BV595" s="87"/>
      <c r="BW595" s="87"/>
      <c r="BX595" s="87"/>
      <c r="BY595" s="87"/>
      <c r="BZ595" s="87"/>
      <c r="CA595" s="87"/>
      <c r="CB595" s="87"/>
      <c r="CC595" s="87"/>
      <c r="CD595" s="87"/>
      <c r="CE595" s="87"/>
      <c r="CF595" s="87"/>
      <c r="CG595" s="87"/>
      <c r="CH595" s="87"/>
      <c r="CI595" s="87"/>
      <c r="CJ595" s="87"/>
      <c r="CK595" s="87"/>
      <c r="CL595" s="87"/>
      <c r="CM595" s="87"/>
      <c r="CN595" s="87"/>
      <c r="CO595" s="87"/>
      <c r="CP595" s="87"/>
      <c r="CQ595" s="87"/>
      <c r="CR595" s="87"/>
      <c r="CS595" s="87"/>
      <c r="CT595" s="87"/>
      <c r="CU595" s="87"/>
      <c r="CV595" s="87"/>
      <c r="CW595" s="87"/>
      <c r="CX595" s="87"/>
      <c r="CY595" s="87"/>
      <c r="CZ595" s="87"/>
      <c r="DA595" s="87"/>
      <c r="DB595" s="87"/>
      <c r="DC595" s="87"/>
      <c r="DD595" s="87"/>
      <c r="DE595" s="87"/>
      <c r="DF595" s="87"/>
      <c r="DG595" s="87"/>
      <c r="DH595" s="87"/>
      <c r="DI595" s="87"/>
      <c r="DJ595" s="87"/>
      <c r="DK595" s="87"/>
      <c r="DL595" s="87"/>
      <c r="DM595" s="87"/>
      <c r="DN595" s="87"/>
      <c r="DO595" s="87"/>
      <c r="DP595" s="87"/>
      <c r="DQ595" s="87"/>
      <c r="DR595" s="87"/>
      <c r="DS595" s="87"/>
      <c r="DT595" s="87"/>
      <c r="DU595" s="87"/>
      <c r="DV595" s="87"/>
      <c r="DW595" s="87"/>
      <c r="DX595" s="87"/>
      <c r="DY595" s="87"/>
      <c r="DZ595" s="87"/>
      <c r="EA595" s="87"/>
      <c r="EB595" s="87"/>
      <c r="EC595" s="87"/>
      <c r="ED595" s="87"/>
      <c r="EE595" s="87"/>
      <c r="EF595" s="87"/>
      <c r="EG595" s="87"/>
      <c r="EH595" s="87"/>
      <c r="EI595" s="87"/>
      <c r="EJ595" s="87"/>
      <c r="EK595" s="87"/>
      <c r="EL595" s="87"/>
      <c r="EM595" s="87"/>
      <c r="EN595" s="87"/>
      <c r="EO595" s="87"/>
      <c r="EP595" s="87"/>
      <c r="EQ595" s="87"/>
      <c r="ER595" s="87"/>
      <c r="ES595" s="87"/>
      <c r="ET595" s="87"/>
      <c r="EU595" s="87"/>
      <c r="EV595" s="87"/>
      <c r="EW595" s="87"/>
      <c r="EX595" s="87"/>
      <c r="EY595" s="87"/>
      <c r="EZ595" s="87"/>
      <c r="FA595" s="87"/>
      <c r="FB595" s="87"/>
      <c r="FC595" s="87"/>
      <c r="FD595" s="87"/>
      <c r="FE595" s="87"/>
      <c r="FF595" s="87"/>
      <c r="FG595" s="87"/>
      <c r="FH595" s="87"/>
      <c r="FI595" s="87"/>
      <c r="FJ595" s="87"/>
      <c r="FK595" s="87"/>
      <c r="FL595" s="87"/>
      <c r="FM595" s="87"/>
      <c r="FN595" s="87"/>
      <c r="FO595" s="87"/>
      <c r="FP595" s="87"/>
      <c r="FQ595" s="87"/>
      <c r="FR595" s="87"/>
      <c r="FS595" s="87"/>
      <c r="FT595" s="87"/>
      <c r="FU595" s="87"/>
      <c r="FV595" s="87"/>
      <c r="FW595" s="87"/>
      <c r="FX595" s="87"/>
      <c r="FY595" s="87"/>
      <c r="FZ595" s="87"/>
      <c r="GA595" s="87"/>
      <c r="GB595" s="87"/>
      <c r="GC595" s="87"/>
      <c r="GD595" s="87"/>
      <c r="GE595" s="87"/>
      <c r="GF595" s="87"/>
      <c r="GG595" s="87"/>
      <c r="GH595" s="87"/>
      <c r="GI595" s="87"/>
      <c r="GJ595" s="87"/>
      <c r="GK595" s="87"/>
      <c r="GL595" s="87"/>
      <c r="GM595" s="87"/>
      <c r="GN595" s="87"/>
      <c r="GO595" s="87"/>
      <c r="GP595" s="87"/>
      <c r="GQ595" s="87"/>
      <c r="GR595" s="87"/>
      <c r="GS595" s="87"/>
      <c r="GT595" s="87"/>
      <c r="GU595" s="87"/>
      <c r="GV595" s="87"/>
      <c r="GW595" s="87"/>
      <c r="GX595" s="87"/>
      <c r="GY595" s="87"/>
      <c r="GZ595" s="87"/>
      <c r="HA595" s="87"/>
      <c r="HB595" s="87"/>
      <c r="HC595" s="87"/>
      <c r="HD595" s="87"/>
      <c r="HE595" s="87"/>
      <c r="HF595" s="87"/>
      <c r="HG595" s="87"/>
      <c r="HH595" s="87"/>
      <c r="HI595" s="87"/>
      <c r="HJ595" s="87"/>
      <c r="HK595" s="87"/>
      <c r="HL595" s="87"/>
      <c r="HM595" s="87"/>
      <c r="HN595" s="87"/>
      <c r="HO595" s="87"/>
      <c r="HP595" s="87"/>
      <c r="HQ595" s="87"/>
      <c r="HR595" s="87"/>
      <c r="HS595" s="87"/>
      <c r="HT595" s="87"/>
      <c r="HU595" s="87"/>
      <c r="HV595" s="87"/>
      <c r="HW595" s="87"/>
      <c r="HX595" s="87"/>
      <c r="HY595" s="87"/>
      <c r="HZ595" s="87"/>
      <c r="IA595" s="87"/>
      <c r="IB595" s="87"/>
      <c r="IC595" s="87"/>
      <c r="ID595" s="87"/>
      <c r="IE595" s="87"/>
      <c r="IF595" s="87"/>
      <c r="IG595" s="87"/>
      <c r="IH595" s="87"/>
      <c r="II595" s="87"/>
      <c r="IJ595" s="87"/>
      <c r="IK595" s="87"/>
      <c r="IL595" s="87"/>
      <c r="IM595" s="87"/>
      <c r="IN595" s="87"/>
      <c r="IO595" s="87"/>
      <c r="IP595" s="87"/>
      <c r="IQ595" s="87"/>
      <c r="IR595" s="87"/>
      <c r="IS595" s="87"/>
      <c r="IT595" s="87"/>
      <c r="IU595" s="87"/>
      <c r="IV595" s="87"/>
      <c r="IW595" s="87"/>
      <c r="IX595" s="87"/>
      <c r="IY595" s="87"/>
      <c r="IZ595" s="87"/>
      <c r="JA595" s="87"/>
      <c r="JB595" s="87"/>
      <c r="JC595" s="87"/>
      <c r="JD595" s="87"/>
      <c r="JE595" s="87"/>
      <c r="JF595" s="87"/>
      <c r="JG595" s="87"/>
      <c r="JH595" s="87"/>
      <c r="JI595" s="87"/>
      <c r="JJ595" s="87"/>
      <c r="JK595" s="87"/>
      <c r="JL595" s="87"/>
      <c r="JM595" s="87"/>
      <c r="JN595" s="87"/>
      <c r="JO595" s="87"/>
      <c r="JP595" s="87"/>
      <c r="JQ595" s="87"/>
      <c r="JR595" s="87"/>
      <c r="JS595" s="87"/>
      <c r="JT595" s="87"/>
      <c r="JU595" s="87"/>
      <c r="JV595" s="87"/>
      <c r="JW595" s="87"/>
      <c r="JX595" s="87"/>
      <c r="JY595" s="87"/>
      <c r="JZ595" s="87"/>
      <c r="KA595" s="87"/>
      <c r="KB595" s="87"/>
      <c r="KC595" s="87"/>
      <c r="KD595" s="87"/>
      <c r="KE595" s="87"/>
      <c r="KF595" s="87"/>
      <c r="KG595" s="87"/>
      <c r="KH595" s="87"/>
      <c r="KI595" s="87"/>
      <c r="KJ595" s="87"/>
      <c r="KK595" s="87"/>
      <c r="KL595" s="87"/>
      <c r="KM595" s="87"/>
      <c r="KN595" s="87"/>
      <c r="KO595" s="87"/>
      <c r="KP595" s="87"/>
      <c r="KQ595" s="87"/>
      <c r="KR595" s="87"/>
      <c r="KS595" s="87"/>
      <c r="KT595" s="87"/>
      <c r="KU595" s="87"/>
      <c r="KV595" s="87"/>
      <c r="KW595" s="87"/>
      <c r="KX595" s="87"/>
      <c r="KY595" s="87"/>
      <c r="KZ595" s="87"/>
      <c r="LA595" s="87"/>
      <c r="LB595" s="87"/>
      <c r="LC595" s="87"/>
      <c r="LD595" s="87"/>
      <c r="LE595" s="87"/>
      <c r="LF595" s="87"/>
      <c r="LG595" s="87"/>
      <c r="LH595" s="87"/>
      <c r="LI595" s="87"/>
      <c r="LJ595" s="87"/>
      <c r="LK595" s="87"/>
      <c r="LL595" s="87"/>
      <c r="LM595" s="87"/>
      <c r="LN595" s="87"/>
      <c r="LO595" s="87"/>
      <c r="LP595" s="87"/>
      <c r="LQ595" s="87"/>
      <c r="LR595" s="87"/>
      <c r="LS595" s="87"/>
      <c r="LT595" s="87"/>
      <c r="LU595" s="87"/>
      <c r="LV595" s="87"/>
      <c r="LW595" s="87"/>
      <c r="LX595" s="87"/>
      <c r="LY595" s="87"/>
      <c r="LZ595" s="87"/>
      <c r="MA595" s="87"/>
      <c r="MB595" s="87"/>
      <c r="MC595" s="87"/>
      <c r="MD595" s="87"/>
      <c r="ME595" s="87"/>
      <c r="MF595" s="87"/>
      <c r="MG595" s="87"/>
      <c r="MH595" s="87"/>
      <c r="MI595" s="87"/>
      <c r="MJ595" s="87"/>
      <c r="MK595" s="87"/>
      <c r="ML595" s="87"/>
      <c r="MM595" s="87"/>
      <c r="MN595" s="87"/>
      <c r="MO595" s="87"/>
      <c r="MP595" s="87"/>
      <c r="MQ595" s="87"/>
      <c r="MR595" s="87"/>
      <c r="MS595" s="87"/>
      <c r="MT595" s="87"/>
      <c r="MU595" s="87"/>
      <c r="MV595" s="87"/>
      <c r="MW595" s="87"/>
      <c r="MX595" s="87"/>
      <c r="MY595" s="87"/>
      <c r="MZ595" s="87"/>
      <c r="NA595" s="87"/>
      <c r="NB595" s="87"/>
      <c r="NC595" s="87"/>
      <c r="ND595" s="87"/>
      <c r="NE595" s="87"/>
      <c r="NF595" s="87"/>
      <c r="NG595" s="87"/>
      <c r="NH595" s="87"/>
      <c r="NI595" s="87"/>
      <c r="NJ595" s="87"/>
      <c r="NK595" s="87"/>
      <c r="NL595" s="87"/>
      <c r="NM595" s="87"/>
      <c r="NN595" s="87"/>
      <c r="NO595" s="87"/>
      <c r="NP595" s="87"/>
      <c r="NQ595" s="87"/>
      <c r="NR595" s="87"/>
      <c r="NS595" s="87"/>
      <c r="NT595" s="87"/>
      <c r="NU595" s="87"/>
    </row>
    <row r="596" spans="1:385" s="102" customFormat="1" ht="15.5" hidden="1">
      <c r="A596" s="373"/>
      <c r="B596" s="291"/>
      <c r="C596" s="308" t="s">
        <v>919</v>
      </c>
      <c r="D596" s="309" t="s">
        <v>933</v>
      </c>
      <c r="E596" s="301" t="s">
        <v>877</v>
      </c>
      <c r="F596" s="291"/>
      <c r="G596" s="291"/>
      <c r="H596" s="291"/>
      <c r="I596" s="291"/>
      <c r="J596" s="291"/>
      <c r="K596" s="309" t="s">
        <v>57</v>
      </c>
      <c r="L596" s="301" t="s">
        <v>163</v>
      </c>
      <c r="M596" s="291"/>
      <c r="N596" s="310"/>
      <c r="O596" s="310"/>
      <c r="P596" s="310"/>
      <c r="Q596" s="310"/>
      <c r="R596" s="310"/>
      <c r="S596" s="311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  <c r="AK596" s="87"/>
      <c r="AL596" s="87"/>
      <c r="AM596" s="87"/>
      <c r="AN596" s="87"/>
      <c r="AO596" s="87"/>
      <c r="AP596" s="87"/>
      <c r="AQ596" s="87"/>
      <c r="AR596" s="87"/>
      <c r="AS596" s="87"/>
      <c r="AT596" s="87"/>
      <c r="AU596" s="87"/>
      <c r="AV596" s="87"/>
      <c r="AW596" s="87"/>
      <c r="AX596" s="87"/>
      <c r="AY596" s="87"/>
      <c r="AZ596" s="87"/>
      <c r="BA596" s="87"/>
      <c r="BB596" s="87"/>
      <c r="BC596" s="87"/>
      <c r="BD596" s="87"/>
      <c r="BE596" s="87"/>
      <c r="BF596" s="87"/>
      <c r="BG596" s="87"/>
      <c r="BH596" s="87"/>
      <c r="BI596" s="87"/>
      <c r="BJ596" s="87"/>
      <c r="BK596" s="87"/>
      <c r="BL596" s="87"/>
      <c r="BM596" s="87"/>
      <c r="BN596" s="87"/>
      <c r="BO596" s="87"/>
      <c r="BP596" s="87"/>
      <c r="BQ596" s="87"/>
      <c r="BR596" s="87"/>
      <c r="BS596" s="87"/>
      <c r="BT596" s="87"/>
      <c r="BU596" s="87"/>
      <c r="BV596" s="87"/>
      <c r="BW596" s="87"/>
      <c r="BX596" s="87"/>
      <c r="BY596" s="87"/>
      <c r="BZ596" s="87"/>
      <c r="CA596" s="87"/>
      <c r="CB596" s="87"/>
      <c r="CC596" s="87"/>
      <c r="CD596" s="87"/>
      <c r="CE596" s="87"/>
      <c r="CF596" s="87"/>
      <c r="CG596" s="87"/>
      <c r="CH596" s="87"/>
      <c r="CI596" s="87"/>
      <c r="CJ596" s="87"/>
      <c r="CK596" s="87"/>
      <c r="CL596" s="87"/>
      <c r="CM596" s="87"/>
      <c r="CN596" s="87"/>
      <c r="CO596" s="87"/>
      <c r="CP596" s="87"/>
      <c r="CQ596" s="87"/>
      <c r="CR596" s="87"/>
      <c r="CS596" s="87"/>
      <c r="CT596" s="87"/>
      <c r="CU596" s="87"/>
      <c r="CV596" s="87"/>
      <c r="CW596" s="87"/>
      <c r="CX596" s="87"/>
      <c r="CY596" s="87"/>
      <c r="CZ596" s="87"/>
      <c r="DA596" s="87"/>
      <c r="DB596" s="87"/>
      <c r="DC596" s="87"/>
      <c r="DD596" s="87"/>
      <c r="DE596" s="87"/>
      <c r="DF596" s="87"/>
      <c r="DG596" s="87"/>
      <c r="DH596" s="87"/>
      <c r="DI596" s="87"/>
      <c r="DJ596" s="87"/>
      <c r="DK596" s="87"/>
      <c r="DL596" s="87"/>
      <c r="DM596" s="87"/>
      <c r="DN596" s="87"/>
      <c r="DO596" s="87"/>
      <c r="DP596" s="87"/>
      <c r="DQ596" s="87"/>
      <c r="DR596" s="87"/>
      <c r="DS596" s="87"/>
      <c r="DT596" s="87"/>
      <c r="DU596" s="87"/>
      <c r="DV596" s="87"/>
      <c r="DW596" s="87"/>
      <c r="DX596" s="87"/>
      <c r="DY596" s="87"/>
      <c r="DZ596" s="87"/>
      <c r="EA596" s="87"/>
      <c r="EB596" s="87"/>
      <c r="EC596" s="87"/>
      <c r="ED596" s="87"/>
      <c r="EE596" s="87"/>
      <c r="EF596" s="87"/>
      <c r="EG596" s="87"/>
      <c r="EH596" s="87"/>
      <c r="EI596" s="87"/>
      <c r="EJ596" s="87"/>
      <c r="EK596" s="87"/>
      <c r="EL596" s="87"/>
      <c r="EM596" s="87"/>
      <c r="EN596" s="87"/>
      <c r="EO596" s="87"/>
      <c r="EP596" s="87"/>
      <c r="EQ596" s="87"/>
      <c r="ER596" s="87"/>
      <c r="ES596" s="87"/>
      <c r="ET596" s="87"/>
      <c r="EU596" s="87"/>
      <c r="EV596" s="87"/>
      <c r="EW596" s="87"/>
      <c r="EX596" s="87"/>
      <c r="EY596" s="87"/>
      <c r="EZ596" s="87"/>
      <c r="FA596" s="87"/>
      <c r="FB596" s="87"/>
      <c r="FC596" s="87"/>
      <c r="FD596" s="87"/>
      <c r="FE596" s="87"/>
      <c r="FF596" s="87"/>
      <c r="FG596" s="87"/>
      <c r="FH596" s="87"/>
      <c r="FI596" s="87"/>
      <c r="FJ596" s="87"/>
      <c r="FK596" s="87"/>
      <c r="FL596" s="87"/>
      <c r="FM596" s="87"/>
      <c r="FN596" s="87"/>
      <c r="FO596" s="87"/>
      <c r="FP596" s="87"/>
      <c r="FQ596" s="87"/>
      <c r="FR596" s="87"/>
      <c r="FS596" s="87"/>
      <c r="FT596" s="87"/>
      <c r="FU596" s="87"/>
      <c r="FV596" s="87"/>
      <c r="FW596" s="87"/>
      <c r="FX596" s="87"/>
      <c r="FY596" s="87"/>
      <c r="FZ596" s="87"/>
      <c r="GA596" s="87"/>
      <c r="GB596" s="87"/>
      <c r="GC596" s="87"/>
      <c r="GD596" s="87"/>
      <c r="GE596" s="87"/>
      <c r="GF596" s="87"/>
      <c r="GG596" s="87"/>
      <c r="GH596" s="87"/>
      <c r="GI596" s="87"/>
      <c r="GJ596" s="87"/>
      <c r="GK596" s="87"/>
      <c r="GL596" s="87"/>
      <c r="GM596" s="87"/>
      <c r="GN596" s="87"/>
      <c r="GO596" s="87"/>
      <c r="GP596" s="87"/>
      <c r="GQ596" s="87"/>
      <c r="GR596" s="87"/>
      <c r="GS596" s="87"/>
      <c r="GT596" s="87"/>
      <c r="GU596" s="87"/>
      <c r="GV596" s="87"/>
      <c r="GW596" s="87"/>
      <c r="GX596" s="87"/>
      <c r="GY596" s="87"/>
      <c r="GZ596" s="87"/>
      <c r="HA596" s="87"/>
      <c r="HB596" s="87"/>
      <c r="HC596" s="87"/>
      <c r="HD596" s="87"/>
      <c r="HE596" s="87"/>
      <c r="HF596" s="87"/>
      <c r="HG596" s="87"/>
      <c r="HH596" s="87"/>
      <c r="HI596" s="87"/>
      <c r="HJ596" s="87"/>
      <c r="HK596" s="87"/>
      <c r="HL596" s="87"/>
      <c r="HM596" s="87"/>
      <c r="HN596" s="87"/>
      <c r="HO596" s="87"/>
      <c r="HP596" s="87"/>
      <c r="HQ596" s="87"/>
      <c r="HR596" s="87"/>
      <c r="HS596" s="87"/>
      <c r="HT596" s="87"/>
      <c r="HU596" s="87"/>
      <c r="HV596" s="87"/>
      <c r="HW596" s="87"/>
      <c r="HX596" s="87"/>
      <c r="HY596" s="87"/>
      <c r="HZ596" s="87"/>
      <c r="IA596" s="87"/>
      <c r="IB596" s="87"/>
      <c r="IC596" s="87"/>
      <c r="ID596" s="87"/>
      <c r="IE596" s="87"/>
      <c r="IF596" s="87"/>
      <c r="IG596" s="87"/>
      <c r="IH596" s="87"/>
      <c r="II596" s="87"/>
      <c r="IJ596" s="87"/>
      <c r="IK596" s="87"/>
      <c r="IL596" s="87"/>
      <c r="IM596" s="87"/>
      <c r="IN596" s="87"/>
      <c r="IO596" s="87"/>
      <c r="IP596" s="87"/>
      <c r="IQ596" s="87"/>
      <c r="IR596" s="87"/>
      <c r="IS596" s="87"/>
      <c r="IT596" s="87"/>
      <c r="IU596" s="87"/>
      <c r="IV596" s="87"/>
      <c r="IW596" s="87"/>
      <c r="IX596" s="87"/>
      <c r="IY596" s="87"/>
      <c r="IZ596" s="87"/>
      <c r="JA596" s="87"/>
      <c r="JB596" s="87"/>
      <c r="JC596" s="87"/>
      <c r="JD596" s="87"/>
      <c r="JE596" s="87"/>
      <c r="JF596" s="87"/>
      <c r="JG596" s="87"/>
      <c r="JH596" s="87"/>
      <c r="JI596" s="87"/>
      <c r="JJ596" s="87"/>
      <c r="JK596" s="87"/>
      <c r="JL596" s="87"/>
      <c r="JM596" s="87"/>
      <c r="JN596" s="87"/>
      <c r="JO596" s="87"/>
      <c r="JP596" s="87"/>
      <c r="JQ596" s="87"/>
      <c r="JR596" s="87"/>
      <c r="JS596" s="87"/>
      <c r="JT596" s="87"/>
      <c r="JU596" s="87"/>
      <c r="JV596" s="87"/>
      <c r="JW596" s="87"/>
      <c r="JX596" s="87"/>
      <c r="JY596" s="87"/>
      <c r="JZ596" s="87"/>
      <c r="KA596" s="87"/>
      <c r="KB596" s="87"/>
      <c r="KC596" s="87"/>
      <c r="KD596" s="87"/>
      <c r="KE596" s="87"/>
      <c r="KF596" s="87"/>
      <c r="KG596" s="87"/>
      <c r="KH596" s="87"/>
      <c r="KI596" s="87"/>
      <c r="KJ596" s="87"/>
      <c r="KK596" s="87"/>
      <c r="KL596" s="87"/>
      <c r="KM596" s="87"/>
      <c r="KN596" s="87"/>
      <c r="KO596" s="87"/>
      <c r="KP596" s="87"/>
      <c r="KQ596" s="87"/>
      <c r="KR596" s="87"/>
      <c r="KS596" s="87"/>
      <c r="KT596" s="87"/>
      <c r="KU596" s="87"/>
      <c r="KV596" s="87"/>
      <c r="KW596" s="87"/>
      <c r="KX596" s="87"/>
      <c r="KY596" s="87"/>
      <c r="KZ596" s="87"/>
      <c r="LA596" s="87"/>
      <c r="LB596" s="87"/>
      <c r="LC596" s="87"/>
      <c r="LD596" s="87"/>
      <c r="LE596" s="87"/>
      <c r="LF596" s="87"/>
      <c r="LG596" s="87"/>
      <c r="LH596" s="87"/>
      <c r="LI596" s="87"/>
      <c r="LJ596" s="87"/>
      <c r="LK596" s="87"/>
      <c r="LL596" s="87"/>
      <c r="LM596" s="87"/>
      <c r="LN596" s="87"/>
      <c r="LO596" s="87"/>
      <c r="LP596" s="87"/>
      <c r="LQ596" s="87"/>
      <c r="LR596" s="87"/>
      <c r="LS596" s="87"/>
      <c r="LT596" s="87"/>
      <c r="LU596" s="87"/>
      <c r="LV596" s="87"/>
      <c r="LW596" s="87"/>
      <c r="LX596" s="87"/>
      <c r="LY596" s="87"/>
      <c r="LZ596" s="87"/>
      <c r="MA596" s="87"/>
      <c r="MB596" s="87"/>
      <c r="MC596" s="87"/>
      <c r="MD596" s="87"/>
      <c r="ME596" s="87"/>
      <c r="MF596" s="87"/>
      <c r="MG596" s="87"/>
      <c r="MH596" s="87"/>
      <c r="MI596" s="87"/>
      <c r="MJ596" s="87"/>
      <c r="MK596" s="87"/>
      <c r="ML596" s="87"/>
      <c r="MM596" s="87"/>
      <c r="MN596" s="87"/>
      <c r="MO596" s="87"/>
      <c r="MP596" s="87"/>
      <c r="MQ596" s="87"/>
      <c r="MR596" s="87"/>
      <c r="MS596" s="87"/>
      <c r="MT596" s="87"/>
      <c r="MU596" s="87"/>
      <c r="MV596" s="87"/>
      <c r="MW596" s="87"/>
      <c r="MX596" s="87"/>
      <c r="MY596" s="87"/>
      <c r="MZ596" s="87"/>
      <c r="NA596" s="87"/>
      <c r="NB596" s="87"/>
      <c r="NC596" s="87"/>
      <c r="ND596" s="87"/>
      <c r="NE596" s="87"/>
      <c r="NF596" s="87"/>
      <c r="NG596" s="87"/>
      <c r="NH596" s="87"/>
      <c r="NI596" s="87"/>
      <c r="NJ596" s="87"/>
      <c r="NK596" s="87"/>
      <c r="NL596" s="87"/>
      <c r="NM596" s="87"/>
      <c r="NN596" s="87"/>
      <c r="NO596" s="87"/>
      <c r="NP596" s="87"/>
      <c r="NQ596" s="87"/>
      <c r="NR596" s="87"/>
      <c r="NS596" s="87"/>
      <c r="NT596" s="87"/>
      <c r="NU596" s="87"/>
    </row>
    <row r="597" spans="1:385" s="102" customFormat="1" ht="25" hidden="1">
      <c r="A597" s="373"/>
      <c r="B597" s="291"/>
      <c r="C597" s="308" t="s">
        <v>862</v>
      </c>
      <c r="D597" s="309" t="s">
        <v>933</v>
      </c>
      <c r="E597" s="301" t="s">
        <v>863</v>
      </c>
      <c r="F597" s="291"/>
      <c r="G597" s="291"/>
      <c r="H597" s="291"/>
      <c r="I597" s="291"/>
      <c r="J597" s="291"/>
      <c r="K597" s="309" t="s">
        <v>57</v>
      </c>
      <c r="L597" s="301" t="s">
        <v>41</v>
      </c>
      <c r="M597" s="291"/>
      <c r="N597" s="310"/>
      <c r="O597" s="310"/>
      <c r="P597" s="310"/>
      <c r="Q597" s="310"/>
      <c r="R597" s="310"/>
      <c r="S597" s="311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  <c r="AK597" s="87"/>
      <c r="AL597" s="87"/>
      <c r="AM597" s="87"/>
      <c r="AN597" s="87"/>
      <c r="AO597" s="87"/>
      <c r="AP597" s="87"/>
      <c r="AQ597" s="87"/>
      <c r="AR597" s="87"/>
      <c r="AS597" s="87"/>
      <c r="AT597" s="87"/>
      <c r="AU597" s="87"/>
      <c r="AV597" s="87"/>
      <c r="AW597" s="87"/>
      <c r="AX597" s="87"/>
      <c r="AY597" s="87"/>
      <c r="AZ597" s="87"/>
      <c r="BA597" s="87"/>
      <c r="BB597" s="87"/>
      <c r="BC597" s="87"/>
      <c r="BD597" s="87"/>
      <c r="BE597" s="87"/>
      <c r="BF597" s="87"/>
      <c r="BG597" s="87"/>
      <c r="BH597" s="87"/>
      <c r="BI597" s="87"/>
      <c r="BJ597" s="87"/>
      <c r="BK597" s="87"/>
      <c r="BL597" s="87"/>
      <c r="BM597" s="87"/>
      <c r="BN597" s="87"/>
      <c r="BO597" s="87"/>
      <c r="BP597" s="87"/>
      <c r="BQ597" s="87"/>
      <c r="BR597" s="87"/>
      <c r="BS597" s="87"/>
      <c r="BT597" s="87"/>
      <c r="BU597" s="87"/>
      <c r="BV597" s="87"/>
      <c r="BW597" s="87"/>
      <c r="BX597" s="87"/>
      <c r="BY597" s="87"/>
      <c r="BZ597" s="87"/>
      <c r="CA597" s="87"/>
      <c r="CB597" s="87"/>
      <c r="CC597" s="87"/>
      <c r="CD597" s="87"/>
      <c r="CE597" s="87"/>
      <c r="CF597" s="87"/>
      <c r="CG597" s="87"/>
      <c r="CH597" s="87"/>
      <c r="CI597" s="87"/>
      <c r="CJ597" s="87"/>
      <c r="CK597" s="87"/>
      <c r="CL597" s="87"/>
      <c r="CM597" s="87"/>
      <c r="CN597" s="87"/>
      <c r="CO597" s="87"/>
      <c r="CP597" s="87"/>
      <c r="CQ597" s="87"/>
      <c r="CR597" s="87"/>
      <c r="CS597" s="87"/>
      <c r="CT597" s="87"/>
      <c r="CU597" s="87"/>
      <c r="CV597" s="87"/>
      <c r="CW597" s="87"/>
      <c r="CX597" s="87"/>
      <c r="CY597" s="87"/>
      <c r="CZ597" s="87"/>
      <c r="DA597" s="87"/>
      <c r="DB597" s="87"/>
      <c r="DC597" s="87"/>
      <c r="DD597" s="87"/>
      <c r="DE597" s="87"/>
      <c r="DF597" s="87"/>
      <c r="DG597" s="87"/>
      <c r="DH597" s="87"/>
      <c r="DI597" s="87"/>
      <c r="DJ597" s="87"/>
      <c r="DK597" s="87"/>
      <c r="DL597" s="87"/>
      <c r="DM597" s="87"/>
      <c r="DN597" s="87"/>
      <c r="DO597" s="87"/>
      <c r="DP597" s="87"/>
      <c r="DQ597" s="87"/>
      <c r="DR597" s="87"/>
      <c r="DS597" s="87"/>
      <c r="DT597" s="87"/>
      <c r="DU597" s="87"/>
      <c r="DV597" s="87"/>
      <c r="DW597" s="87"/>
      <c r="DX597" s="87"/>
      <c r="DY597" s="87"/>
      <c r="DZ597" s="87"/>
      <c r="EA597" s="87"/>
      <c r="EB597" s="87"/>
      <c r="EC597" s="87"/>
      <c r="ED597" s="87"/>
      <c r="EE597" s="87"/>
      <c r="EF597" s="87"/>
      <c r="EG597" s="87"/>
      <c r="EH597" s="87"/>
      <c r="EI597" s="87"/>
      <c r="EJ597" s="87"/>
      <c r="EK597" s="87"/>
      <c r="EL597" s="87"/>
      <c r="EM597" s="87"/>
      <c r="EN597" s="87"/>
      <c r="EO597" s="87"/>
      <c r="EP597" s="87"/>
      <c r="EQ597" s="87"/>
      <c r="ER597" s="87"/>
      <c r="ES597" s="87"/>
      <c r="ET597" s="87"/>
      <c r="EU597" s="87"/>
      <c r="EV597" s="87"/>
      <c r="EW597" s="87"/>
      <c r="EX597" s="87"/>
      <c r="EY597" s="87"/>
      <c r="EZ597" s="87"/>
      <c r="FA597" s="87"/>
      <c r="FB597" s="87"/>
      <c r="FC597" s="87"/>
      <c r="FD597" s="87"/>
      <c r="FE597" s="87"/>
      <c r="FF597" s="87"/>
      <c r="FG597" s="87"/>
      <c r="FH597" s="87"/>
      <c r="FI597" s="87"/>
      <c r="FJ597" s="87"/>
      <c r="FK597" s="87"/>
      <c r="FL597" s="87"/>
      <c r="FM597" s="87"/>
      <c r="FN597" s="87"/>
      <c r="FO597" s="87"/>
      <c r="FP597" s="87"/>
      <c r="FQ597" s="87"/>
      <c r="FR597" s="87"/>
      <c r="FS597" s="87"/>
      <c r="FT597" s="87"/>
      <c r="FU597" s="87"/>
      <c r="FV597" s="87"/>
      <c r="FW597" s="87"/>
      <c r="FX597" s="87"/>
      <c r="FY597" s="87"/>
      <c r="FZ597" s="87"/>
      <c r="GA597" s="87"/>
      <c r="GB597" s="87"/>
      <c r="GC597" s="87"/>
      <c r="GD597" s="87"/>
      <c r="GE597" s="87"/>
      <c r="GF597" s="87"/>
      <c r="GG597" s="87"/>
      <c r="GH597" s="87"/>
      <c r="GI597" s="87"/>
      <c r="GJ597" s="87"/>
      <c r="GK597" s="87"/>
      <c r="GL597" s="87"/>
      <c r="GM597" s="87"/>
      <c r="GN597" s="87"/>
      <c r="GO597" s="87"/>
      <c r="GP597" s="87"/>
      <c r="GQ597" s="87"/>
      <c r="GR597" s="87"/>
      <c r="GS597" s="87"/>
      <c r="GT597" s="87"/>
      <c r="GU597" s="87"/>
      <c r="GV597" s="87"/>
      <c r="GW597" s="87"/>
      <c r="GX597" s="87"/>
      <c r="GY597" s="87"/>
      <c r="GZ597" s="87"/>
      <c r="HA597" s="87"/>
      <c r="HB597" s="87"/>
      <c r="HC597" s="87"/>
      <c r="HD597" s="87"/>
      <c r="HE597" s="87"/>
      <c r="HF597" s="87"/>
      <c r="HG597" s="87"/>
      <c r="HH597" s="87"/>
      <c r="HI597" s="87"/>
      <c r="HJ597" s="87"/>
      <c r="HK597" s="87"/>
      <c r="HL597" s="87"/>
      <c r="HM597" s="87"/>
      <c r="HN597" s="87"/>
      <c r="HO597" s="87"/>
      <c r="HP597" s="87"/>
      <c r="HQ597" s="87"/>
      <c r="HR597" s="87"/>
      <c r="HS597" s="87"/>
      <c r="HT597" s="87"/>
      <c r="HU597" s="87"/>
      <c r="HV597" s="87"/>
      <c r="HW597" s="87"/>
      <c r="HX597" s="87"/>
      <c r="HY597" s="87"/>
      <c r="HZ597" s="87"/>
      <c r="IA597" s="87"/>
      <c r="IB597" s="87"/>
      <c r="IC597" s="87"/>
      <c r="ID597" s="87"/>
      <c r="IE597" s="87"/>
      <c r="IF597" s="87"/>
      <c r="IG597" s="87"/>
      <c r="IH597" s="87"/>
      <c r="II597" s="87"/>
      <c r="IJ597" s="87"/>
      <c r="IK597" s="87"/>
      <c r="IL597" s="87"/>
      <c r="IM597" s="87"/>
      <c r="IN597" s="87"/>
      <c r="IO597" s="87"/>
      <c r="IP597" s="87"/>
      <c r="IQ597" s="87"/>
      <c r="IR597" s="87"/>
      <c r="IS597" s="87"/>
      <c r="IT597" s="87"/>
      <c r="IU597" s="87"/>
      <c r="IV597" s="87"/>
      <c r="IW597" s="87"/>
      <c r="IX597" s="87"/>
      <c r="IY597" s="87"/>
      <c r="IZ597" s="87"/>
      <c r="JA597" s="87"/>
      <c r="JB597" s="87"/>
      <c r="JC597" s="87"/>
      <c r="JD597" s="87"/>
      <c r="JE597" s="87"/>
      <c r="JF597" s="87"/>
      <c r="JG597" s="87"/>
      <c r="JH597" s="87"/>
      <c r="JI597" s="87"/>
      <c r="JJ597" s="87"/>
      <c r="JK597" s="87"/>
      <c r="JL597" s="87"/>
      <c r="JM597" s="87"/>
      <c r="JN597" s="87"/>
      <c r="JO597" s="87"/>
      <c r="JP597" s="87"/>
      <c r="JQ597" s="87"/>
      <c r="JR597" s="87"/>
      <c r="JS597" s="87"/>
      <c r="JT597" s="87"/>
      <c r="JU597" s="87"/>
      <c r="JV597" s="87"/>
      <c r="JW597" s="87"/>
      <c r="JX597" s="87"/>
      <c r="JY597" s="87"/>
      <c r="JZ597" s="87"/>
      <c r="KA597" s="87"/>
      <c r="KB597" s="87"/>
      <c r="KC597" s="87"/>
      <c r="KD597" s="87"/>
      <c r="KE597" s="87"/>
      <c r="KF597" s="87"/>
      <c r="KG597" s="87"/>
      <c r="KH597" s="87"/>
      <c r="KI597" s="87"/>
      <c r="KJ597" s="87"/>
      <c r="KK597" s="87"/>
      <c r="KL597" s="87"/>
      <c r="KM597" s="87"/>
      <c r="KN597" s="87"/>
      <c r="KO597" s="87"/>
      <c r="KP597" s="87"/>
      <c r="KQ597" s="87"/>
      <c r="KR597" s="87"/>
      <c r="KS597" s="87"/>
      <c r="KT597" s="87"/>
      <c r="KU597" s="87"/>
      <c r="KV597" s="87"/>
      <c r="KW597" s="87"/>
      <c r="KX597" s="87"/>
      <c r="KY597" s="87"/>
      <c r="KZ597" s="87"/>
      <c r="LA597" s="87"/>
      <c r="LB597" s="87"/>
      <c r="LC597" s="87"/>
      <c r="LD597" s="87"/>
      <c r="LE597" s="87"/>
      <c r="LF597" s="87"/>
      <c r="LG597" s="87"/>
      <c r="LH597" s="87"/>
      <c r="LI597" s="87"/>
      <c r="LJ597" s="87"/>
      <c r="LK597" s="87"/>
      <c r="LL597" s="87"/>
      <c r="LM597" s="87"/>
      <c r="LN597" s="87"/>
      <c r="LO597" s="87"/>
      <c r="LP597" s="87"/>
      <c r="LQ597" s="87"/>
      <c r="LR597" s="87"/>
      <c r="LS597" s="87"/>
      <c r="LT597" s="87"/>
      <c r="LU597" s="87"/>
      <c r="LV597" s="87"/>
      <c r="LW597" s="87"/>
      <c r="LX597" s="87"/>
      <c r="LY597" s="87"/>
      <c r="LZ597" s="87"/>
      <c r="MA597" s="87"/>
      <c r="MB597" s="87"/>
      <c r="MC597" s="87"/>
      <c r="MD597" s="87"/>
      <c r="ME597" s="87"/>
      <c r="MF597" s="87"/>
      <c r="MG597" s="87"/>
      <c r="MH597" s="87"/>
      <c r="MI597" s="87"/>
      <c r="MJ597" s="87"/>
      <c r="MK597" s="87"/>
      <c r="ML597" s="87"/>
      <c r="MM597" s="87"/>
      <c r="MN597" s="87"/>
      <c r="MO597" s="87"/>
      <c r="MP597" s="87"/>
      <c r="MQ597" s="87"/>
      <c r="MR597" s="87"/>
      <c r="MS597" s="87"/>
      <c r="MT597" s="87"/>
      <c r="MU597" s="87"/>
      <c r="MV597" s="87"/>
      <c r="MW597" s="87"/>
      <c r="MX597" s="87"/>
      <c r="MY597" s="87"/>
      <c r="MZ597" s="87"/>
      <c r="NA597" s="87"/>
      <c r="NB597" s="87"/>
      <c r="NC597" s="87"/>
      <c r="ND597" s="87"/>
      <c r="NE597" s="87"/>
      <c r="NF597" s="87"/>
      <c r="NG597" s="87"/>
      <c r="NH597" s="87"/>
      <c r="NI597" s="87"/>
      <c r="NJ597" s="87"/>
      <c r="NK597" s="87"/>
      <c r="NL597" s="87"/>
      <c r="NM597" s="87"/>
      <c r="NN597" s="87"/>
      <c r="NO597" s="87"/>
      <c r="NP597" s="87"/>
      <c r="NQ597" s="87"/>
      <c r="NR597" s="87"/>
      <c r="NS597" s="87"/>
      <c r="NT597" s="87"/>
      <c r="NU597" s="87"/>
    </row>
    <row r="598" spans="1:385" s="102" customFormat="1" ht="15.5" hidden="1">
      <c r="A598" s="373"/>
      <c r="B598" s="291"/>
      <c r="C598" s="308" t="s">
        <v>864</v>
      </c>
      <c r="D598" s="309" t="s">
        <v>933</v>
      </c>
      <c r="E598" s="301" t="s">
        <v>865</v>
      </c>
      <c r="F598" s="291"/>
      <c r="G598" s="291"/>
      <c r="H598" s="291"/>
      <c r="I598" s="291"/>
      <c r="J598" s="291"/>
      <c r="K598" s="309" t="s">
        <v>57</v>
      </c>
      <c r="L598" s="301" t="s">
        <v>167</v>
      </c>
      <c r="M598" s="291"/>
      <c r="N598" s="310"/>
      <c r="O598" s="310"/>
      <c r="P598" s="310"/>
      <c r="Q598" s="310"/>
      <c r="R598" s="310"/>
      <c r="S598" s="311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  <c r="AK598" s="87"/>
      <c r="AL598" s="87"/>
      <c r="AM598" s="87"/>
      <c r="AN598" s="87"/>
      <c r="AO598" s="87"/>
      <c r="AP598" s="87"/>
      <c r="AQ598" s="87"/>
      <c r="AR598" s="87"/>
      <c r="AS598" s="87"/>
      <c r="AT598" s="87"/>
      <c r="AU598" s="87"/>
      <c r="AV598" s="87"/>
      <c r="AW598" s="87"/>
      <c r="AX598" s="87"/>
      <c r="AY598" s="87"/>
      <c r="AZ598" s="87"/>
      <c r="BA598" s="87"/>
      <c r="BB598" s="87"/>
      <c r="BC598" s="87"/>
      <c r="BD598" s="87"/>
      <c r="BE598" s="87"/>
      <c r="BF598" s="87"/>
      <c r="BG598" s="87"/>
      <c r="BH598" s="87"/>
      <c r="BI598" s="87"/>
      <c r="BJ598" s="87"/>
      <c r="BK598" s="87"/>
      <c r="BL598" s="87"/>
      <c r="BM598" s="87"/>
      <c r="BN598" s="87"/>
      <c r="BO598" s="87"/>
      <c r="BP598" s="87"/>
      <c r="BQ598" s="87"/>
      <c r="BR598" s="87"/>
      <c r="BS598" s="87"/>
      <c r="BT598" s="87"/>
      <c r="BU598" s="87"/>
      <c r="BV598" s="87"/>
      <c r="BW598" s="87"/>
      <c r="BX598" s="87"/>
      <c r="BY598" s="87"/>
      <c r="BZ598" s="87"/>
      <c r="CA598" s="87"/>
      <c r="CB598" s="87"/>
      <c r="CC598" s="87"/>
      <c r="CD598" s="87"/>
      <c r="CE598" s="87"/>
      <c r="CF598" s="87"/>
      <c r="CG598" s="87"/>
      <c r="CH598" s="87"/>
      <c r="CI598" s="87"/>
      <c r="CJ598" s="87"/>
      <c r="CK598" s="87"/>
      <c r="CL598" s="87"/>
      <c r="CM598" s="87"/>
      <c r="CN598" s="87"/>
      <c r="CO598" s="87"/>
      <c r="CP598" s="87"/>
      <c r="CQ598" s="87"/>
      <c r="CR598" s="87"/>
      <c r="CS598" s="87"/>
      <c r="CT598" s="87"/>
      <c r="CU598" s="87"/>
      <c r="CV598" s="87"/>
      <c r="CW598" s="87"/>
      <c r="CX598" s="87"/>
      <c r="CY598" s="87"/>
      <c r="CZ598" s="87"/>
      <c r="DA598" s="87"/>
      <c r="DB598" s="87"/>
      <c r="DC598" s="87"/>
      <c r="DD598" s="87"/>
      <c r="DE598" s="87"/>
      <c r="DF598" s="87"/>
      <c r="DG598" s="87"/>
      <c r="DH598" s="87"/>
      <c r="DI598" s="87"/>
      <c r="DJ598" s="87"/>
      <c r="DK598" s="87"/>
      <c r="DL598" s="87"/>
      <c r="DM598" s="87"/>
      <c r="DN598" s="87"/>
      <c r="DO598" s="87"/>
      <c r="DP598" s="87"/>
      <c r="DQ598" s="87"/>
      <c r="DR598" s="87"/>
      <c r="DS598" s="87"/>
      <c r="DT598" s="87"/>
      <c r="DU598" s="87"/>
      <c r="DV598" s="87"/>
      <c r="DW598" s="87"/>
      <c r="DX598" s="87"/>
      <c r="DY598" s="87"/>
      <c r="DZ598" s="87"/>
      <c r="EA598" s="87"/>
      <c r="EB598" s="87"/>
      <c r="EC598" s="87"/>
      <c r="ED598" s="87"/>
      <c r="EE598" s="87"/>
      <c r="EF598" s="87"/>
      <c r="EG598" s="87"/>
      <c r="EH598" s="87"/>
      <c r="EI598" s="87"/>
      <c r="EJ598" s="87"/>
      <c r="EK598" s="87"/>
      <c r="EL598" s="87"/>
      <c r="EM598" s="87"/>
      <c r="EN598" s="87"/>
      <c r="EO598" s="87"/>
      <c r="EP598" s="87"/>
      <c r="EQ598" s="87"/>
      <c r="ER598" s="87"/>
      <c r="ES598" s="87"/>
      <c r="ET598" s="87"/>
      <c r="EU598" s="87"/>
      <c r="EV598" s="87"/>
      <c r="EW598" s="87"/>
      <c r="EX598" s="87"/>
      <c r="EY598" s="87"/>
      <c r="EZ598" s="87"/>
      <c r="FA598" s="87"/>
      <c r="FB598" s="87"/>
      <c r="FC598" s="87"/>
      <c r="FD598" s="87"/>
      <c r="FE598" s="87"/>
      <c r="FF598" s="87"/>
      <c r="FG598" s="87"/>
      <c r="FH598" s="87"/>
      <c r="FI598" s="87"/>
      <c r="FJ598" s="87"/>
      <c r="FK598" s="87"/>
      <c r="FL598" s="87"/>
      <c r="FM598" s="87"/>
      <c r="FN598" s="87"/>
      <c r="FO598" s="87"/>
      <c r="FP598" s="87"/>
      <c r="FQ598" s="87"/>
      <c r="FR598" s="87"/>
      <c r="FS598" s="87"/>
      <c r="FT598" s="87"/>
      <c r="FU598" s="87"/>
      <c r="FV598" s="87"/>
      <c r="FW598" s="87"/>
      <c r="FX598" s="87"/>
      <c r="FY598" s="87"/>
      <c r="FZ598" s="87"/>
      <c r="GA598" s="87"/>
      <c r="GB598" s="87"/>
      <c r="GC598" s="87"/>
      <c r="GD598" s="87"/>
      <c r="GE598" s="87"/>
      <c r="GF598" s="87"/>
      <c r="GG598" s="87"/>
      <c r="GH598" s="87"/>
      <c r="GI598" s="87"/>
      <c r="GJ598" s="87"/>
      <c r="GK598" s="87"/>
      <c r="GL598" s="87"/>
      <c r="GM598" s="87"/>
      <c r="GN598" s="87"/>
      <c r="GO598" s="87"/>
      <c r="GP598" s="87"/>
      <c r="GQ598" s="87"/>
      <c r="GR598" s="87"/>
      <c r="GS598" s="87"/>
      <c r="GT598" s="87"/>
      <c r="GU598" s="87"/>
      <c r="GV598" s="87"/>
      <c r="GW598" s="87"/>
      <c r="GX598" s="87"/>
      <c r="GY598" s="87"/>
      <c r="GZ598" s="87"/>
      <c r="HA598" s="87"/>
      <c r="HB598" s="87"/>
      <c r="HC598" s="87"/>
      <c r="HD598" s="87"/>
      <c r="HE598" s="87"/>
      <c r="HF598" s="87"/>
      <c r="HG598" s="87"/>
      <c r="HH598" s="87"/>
      <c r="HI598" s="87"/>
      <c r="HJ598" s="87"/>
      <c r="HK598" s="87"/>
      <c r="HL598" s="87"/>
      <c r="HM598" s="87"/>
      <c r="HN598" s="87"/>
      <c r="HO598" s="87"/>
      <c r="HP598" s="87"/>
      <c r="HQ598" s="87"/>
      <c r="HR598" s="87"/>
      <c r="HS598" s="87"/>
      <c r="HT598" s="87"/>
      <c r="HU598" s="87"/>
      <c r="HV598" s="87"/>
      <c r="HW598" s="87"/>
      <c r="HX598" s="87"/>
      <c r="HY598" s="87"/>
      <c r="HZ598" s="87"/>
      <c r="IA598" s="87"/>
      <c r="IB598" s="87"/>
      <c r="IC598" s="87"/>
      <c r="ID598" s="87"/>
      <c r="IE598" s="87"/>
      <c r="IF598" s="87"/>
      <c r="IG598" s="87"/>
      <c r="IH598" s="87"/>
      <c r="II598" s="87"/>
      <c r="IJ598" s="87"/>
      <c r="IK598" s="87"/>
      <c r="IL598" s="87"/>
      <c r="IM598" s="87"/>
      <c r="IN598" s="87"/>
      <c r="IO598" s="87"/>
      <c r="IP598" s="87"/>
      <c r="IQ598" s="87"/>
      <c r="IR598" s="87"/>
      <c r="IS598" s="87"/>
      <c r="IT598" s="87"/>
      <c r="IU598" s="87"/>
      <c r="IV598" s="87"/>
      <c r="IW598" s="87"/>
      <c r="IX598" s="87"/>
      <c r="IY598" s="87"/>
      <c r="IZ598" s="87"/>
      <c r="JA598" s="87"/>
      <c r="JB598" s="87"/>
      <c r="JC598" s="87"/>
      <c r="JD598" s="87"/>
      <c r="JE598" s="87"/>
      <c r="JF598" s="87"/>
      <c r="JG598" s="87"/>
      <c r="JH598" s="87"/>
      <c r="JI598" s="87"/>
      <c r="JJ598" s="87"/>
      <c r="JK598" s="87"/>
      <c r="JL598" s="87"/>
      <c r="JM598" s="87"/>
      <c r="JN598" s="87"/>
      <c r="JO598" s="87"/>
      <c r="JP598" s="87"/>
      <c r="JQ598" s="87"/>
      <c r="JR598" s="87"/>
      <c r="JS598" s="87"/>
      <c r="JT598" s="87"/>
      <c r="JU598" s="87"/>
      <c r="JV598" s="87"/>
      <c r="JW598" s="87"/>
      <c r="JX598" s="87"/>
      <c r="JY598" s="87"/>
      <c r="JZ598" s="87"/>
      <c r="KA598" s="87"/>
      <c r="KB598" s="87"/>
      <c r="KC598" s="87"/>
      <c r="KD598" s="87"/>
      <c r="KE598" s="87"/>
      <c r="KF598" s="87"/>
      <c r="KG598" s="87"/>
      <c r="KH598" s="87"/>
      <c r="KI598" s="87"/>
      <c r="KJ598" s="87"/>
      <c r="KK598" s="87"/>
      <c r="KL598" s="87"/>
      <c r="KM598" s="87"/>
      <c r="KN598" s="87"/>
      <c r="KO598" s="87"/>
      <c r="KP598" s="87"/>
      <c r="KQ598" s="87"/>
      <c r="KR598" s="87"/>
      <c r="KS598" s="87"/>
      <c r="KT598" s="87"/>
      <c r="KU598" s="87"/>
      <c r="KV598" s="87"/>
      <c r="KW598" s="87"/>
      <c r="KX598" s="87"/>
      <c r="KY598" s="87"/>
      <c r="KZ598" s="87"/>
      <c r="LA598" s="87"/>
      <c r="LB598" s="87"/>
      <c r="LC598" s="87"/>
      <c r="LD598" s="87"/>
      <c r="LE598" s="87"/>
      <c r="LF598" s="87"/>
      <c r="LG598" s="87"/>
      <c r="LH598" s="87"/>
      <c r="LI598" s="87"/>
      <c r="LJ598" s="87"/>
      <c r="LK598" s="87"/>
      <c r="LL598" s="87"/>
      <c r="LM598" s="87"/>
      <c r="LN598" s="87"/>
      <c r="LO598" s="87"/>
      <c r="LP598" s="87"/>
      <c r="LQ598" s="87"/>
      <c r="LR598" s="87"/>
      <c r="LS598" s="87"/>
      <c r="LT598" s="87"/>
      <c r="LU598" s="87"/>
      <c r="LV598" s="87"/>
      <c r="LW598" s="87"/>
      <c r="LX598" s="87"/>
      <c r="LY598" s="87"/>
      <c r="LZ598" s="87"/>
      <c r="MA598" s="87"/>
      <c r="MB598" s="87"/>
      <c r="MC598" s="87"/>
      <c r="MD598" s="87"/>
      <c r="ME598" s="87"/>
      <c r="MF598" s="87"/>
      <c r="MG598" s="87"/>
      <c r="MH598" s="87"/>
      <c r="MI598" s="87"/>
      <c r="MJ598" s="87"/>
      <c r="MK598" s="87"/>
      <c r="ML598" s="87"/>
      <c r="MM598" s="87"/>
      <c r="MN598" s="87"/>
      <c r="MO598" s="87"/>
      <c r="MP598" s="87"/>
      <c r="MQ598" s="87"/>
      <c r="MR598" s="87"/>
      <c r="MS598" s="87"/>
      <c r="MT598" s="87"/>
      <c r="MU598" s="87"/>
      <c r="MV598" s="87"/>
      <c r="MW598" s="87"/>
      <c r="MX598" s="87"/>
      <c r="MY598" s="87"/>
      <c r="MZ598" s="87"/>
      <c r="NA598" s="87"/>
      <c r="NB598" s="87"/>
      <c r="NC598" s="87"/>
      <c r="ND598" s="87"/>
      <c r="NE598" s="87"/>
      <c r="NF598" s="87"/>
      <c r="NG598" s="87"/>
      <c r="NH598" s="87"/>
      <c r="NI598" s="87"/>
      <c r="NJ598" s="87"/>
      <c r="NK598" s="87"/>
      <c r="NL598" s="87"/>
      <c r="NM598" s="87"/>
      <c r="NN598" s="87"/>
      <c r="NO598" s="87"/>
      <c r="NP598" s="87"/>
      <c r="NQ598" s="87"/>
      <c r="NR598" s="87"/>
      <c r="NS598" s="87"/>
      <c r="NT598" s="87"/>
      <c r="NU598" s="87"/>
    </row>
    <row r="599" spans="1:385" s="102" customFormat="1" ht="15.5" hidden="1">
      <c r="A599" s="373"/>
      <c r="B599" s="291"/>
      <c r="C599" s="308" t="s">
        <v>859</v>
      </c>
      <c r="D599" s="309" t="s">
        <v>933</v>
      </c>
      <c r="E599" s="301" t="s">
        <v>860</v>
      </c>
      <c r="F599" s="291"/>
      <c r="G599" s="291"/>
      <c r="H599" s="291"/>
      <c r="I599" s="291"/>
      <c r="J599" s="291"/>
      <c r="K599" s="309" t="s">
        <v>57</v>
      </c>
      <c r="L599" s="301" t="s">
        <v>162</v>
      </c>
      <c r="M599" s="291"/>
      <c r="N599" s="310"/>
      <c r="O599" s="310"/>
      <c r="P599" s="310"/>
      <c r="Q599" s="310"/>
      <c r="R599" s="310"/>
      <c r="S599" s="311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  <c r="AK599" s="87"/>
      <c r="AL599" s="87"/>
      <c r="AM599" s="87"/>
      <c r="AN599" s="87"/>
      <c r="AO599" s="87"/>
      <c r="AP599" s="87"/>
      <c r="AQ599" s="87"/>
      <c r="AR599" s="87"/>
      <c r="AS599" s="87"/>
      <c r="AT599" s="87"/>
      <c r="AU599" s="87"/>
      <c r="AV599" s="87"/>
      <c r="AW599" s="87"/>
      <c r="AX599" s="87"/>
      <c r="AY599" s="87"/>
      <c r="AZ599" s="87"/>
      <c r="BA599" s="87"/>
      <c r="BB599" s="87"/>
      <c r="BC599" s="87"/>
      <c r="BD599" s="87"/>
      <c r="BE599" s="87"/>
      <c r="BF599" s="87"/>
      <c r="BG599" s="87"/>
      <c r="BH599" s="87"/>
      <c r="BI599" s="87"/>
      <c r="BJ599" s="87"/>
      <c r="BK599" s="87"/>
      <c r="BL599" s="87"/>
      <c r="BM599" s="87"/>
      <c r="BN599" s="87"/>
      <c r="BO599" s="87"/>
      <c r="BP599" s="87"/>
      <c r="BQ599" s="87"/>
      <c r="BR599" s="87"/>
      <c r="BS599" s="87"/>
      <c r="BT599" s="87"/>
      <c r="BU599" s="87"/>
      <c r="BV599" s="87"/>
      <c r="BW599" s="87"/>
      <c r="BX599" s="87"/>
      <c r="BY599" s="87"/>
      <c r="BZ599" s="87"/>
      <c r="CA599" s="87"/>
      <c r="CB599" s="87"/>
      <c r="CC599" s="87"/>
      <c r="CD599" s="87"/>
      <c r="CE599" s="87"/>
      <c r="CF599" s="87"/>
      <c r="CG599" s="87"/>
      <c r="CH599" s="87"/>
      <c r="CI599" s="87"/>
      <c r="CJ599" s="87"/>
      <c r="CK599" s="87"/>
      <c r="CL599" s="87"/>
      <c r="CM599" s="87"/>
      <c r="CN599" s="87"/>
      <c r="CO599" s="87"/>
      <c r="CP599" s="87"/>
      <c r="CQ599" s="87"/>
      <c r="CR599" s="87"/>
      <c r="CS599" s="87"/>
      <c r="CT599" s="87"/>
      <c r="CU599" s="87"/>
      <c r="CV599" s="87"/>
      <c r="CW599" s="87"/>
      <c r="CX599" s="87"/>
      <c r="CY599" s="87"/>
      <c r="CZ599" s="87"/>
      <c r="DA599" s="87"/>
      <c r="DB599" s="87"/>
      <c r="DC599" s="87"/>
      <c r="DD599" s="87"/>
      <c r="DE599" s="87"/>
      <c r="DF599" s="87"/>
      <c r="DG599" s="87"/>
      <c r="DH599" s="87"/>
      <c r="DI599" s="87"/>
      <c r="DJ599" s="87"/>
      <c r="DK599" s="87"/>
      <c r="DL599" s="87"/>
      <c r="DM599" s="87"/>
      <c r="DN599" s="87"/>
      <c r="DO599" s="87"/>
      <c r="DP599" s="87"/>
      <c r="DQ599" s="87"/>
      <c r="DR599" s="87"/>
      <c r="DS599" s="87"/>
      <c r="DT599" s="87"/>
      <c r="DU599" s="87"/>
      <c r="DV599" s="87"/>
      <c r="DW599" s="87"/>
      <c r="DX599" s="87"/>
      <c r="DY599" s="87"/>
      <c r="DZ599" s="87"/>
      <c r="EA599" s="87"/>
      <c r="EB599" s="87"/>
      <c r="EC599" s="87"/>
      <c r="ED599" s="87"/>
      <c r="EE599" s="87"/>
      <c r="EF599" s="87"/>
      <c r="EG599" s="87"/>
      <c r="EH599" s="87"/>
      <c r="EI599" s="87"/>
      <c r="EJ599" s="87"/>
      <c r="EK599" s="87"/>
      <c r="EL599" s="87"/>
      <c r="EM599" s="87"/>
      <c r="EN599" s="87"/>
      <c r="EO599" s="87"/>
      <c r="EP599" s="87"/>
      <c r="EQ599" s="87"/>
      <c r="ER599" s="87"/>
      <c r="ES599" s="87"/>
      <c r="ET599" s="87"/>
      <c r="EU599" s="87"/>
      <c r="EV599" s="87"/>
      <c r="EW599" s="87"/>
      <c r="EX599" s="87"/>
      <c r="EY599" s="87"/>
      <c r="EZ599" s="87"/>
      <c r="FA599" s="87"/>
      <c r="FB599" s="87"/>
      <c r="FC599" s="87"/>
      <c r="FD599" s="87"/>
      <c r="FE599" s="87"/>
      <c r="FF599" s="87"/>
      <c r="FG599" s="87"/>
      <c r="FH599" s="87"/>
      <c r="FI599" s="87"/>
      <c r="FJ599" s="87"/>
      <c r="FK599" s="87"/>
      <c r="FL599" s="87"/>
      <c r="FM599" s="87"/>
      <c r="FN599" s="87"/>
      <c r="FO599" s="87"/>
      <c r="FP599" s="87"/>
      <c r="FQ599" s="87"/>
      <c r="FR599" s="87"/>
      <c r="FS599" s="87"/>
      <c r="FT599" s="87"/>
      <c r="FU599" s="87"/>
      <c r="FV599" s="87"/>
      <c r="FW599" s="87"/>
      <c r="FX599" s="87"/>
      <c r="FY599" s="87"/>
      <c r="FZ599" s="87"/>
      <c r="GA599" s="87"/>
      <c r="GB599" s="87"/>
      <c r="GC599" s="87"/>
      <c r="GD599" s="87"/>
      <c r="GE599" s="87"/>
      <c r="GF599" s="87"/>
      <c r="GG599" s="87"/>
      <c r="GH599" s="87"/>
      <c r="GI599" s="87"/>
      <c r="GJ599" s="87"/>
      <c r="GK599" s="87"/>
      <c r="GL599" s="87"/>
      <c r="GM599" s="87"/>
      <c r="GN599" s="87"/>
      <c r="GO599" s="87"/>
      <c r="GP599" s="87"/>
      <c r="GQ599" s="87"/>
      <c r="GR599" s="87"/>
      <c r="GS599" s="87"/>
      <c r="GT599" s="87"/>
      <c r="GU599" s="87"/>
      <c r="GV599" s="87"/>
      <c r="GW599" s="87"/>
      <c r="GX599" s="87"/>
      <c r="GY599" s="87"/>
      <c r="GZ599" s="87"/>
      <c r="HA599" s="87"/>
      <c r="HB599" s="87"/>
      <c r="HC599" s="87"/>
      <c r="HD599" s="87"/>
      <c r="HE599" s="87"/>
      <c r="HF599" s="87"/>
      <c r="HG599" s="87"/>
      <c r="HH599" s="87"/>
      <c r="HI599" s="87"/>
      <c r="HJ599" s="87"/>
      <c r="HK599" s="87"/>
      <c r="HL599" s="87"/>
      <c r="HM599" s="87"/>
      <c r="HN599" s="87"/>
      <c r="HO599" s="87"/>
      <c r="HP599" s="87"/>
      <c r="HQ599" s="87"/>
      <c r="HR599" s="87"/>
      <c r="HS599" s="87"/>
      <c r="HT599" s="87"/>
      <c r="HU599" s="87"/>
      <c r="HV599" s="87"/>
      <c r="HW599" s="87"/>
      <c r="HX599" s="87"/>
      <c r="HY599" s="87"/>
      <c r="HZ599" s="87"/>
      <c r="IA599" s="87"/>
      <c r="IB599" s="87"/>
      <c r="IC599" s="87"/>
      <c r="ID599" s="87"/>
      <c r="IE599" s="87"/>
      <c r="IF599" s="87"/>
      <c r="IG599" s="87"/>
      <c r="IH599" s="87"/>
      <c r="II599" s="87"/>
      <c r="IJ599" s="87"/>
      <c r="IK599" s="87"/>
      <c r="IL599" s="87"/>
      <c r="IM599" s="87"/>
      <c r="IN599" s="87"/>
      <c r="IO599" s="87"/>
      <c r="IP599" s="87"/>
      <c r="IQ599" s="87"/>
      <c r="IR599" s="87"/>
      <c r="IS599" s="87"/>
      <c r="IT599" s="87"/>
      <c r="IU599" s="87"/>
      <c r="IV599" s="87"/>
      <c r="IW599" s="87"/>
      <c r="IX599" s="87"/>
      <c r="IY599" s="87"/>
      <c r="IZ599" s="87"/>
      <c r="JA599" s="87"/>
      <c r="JB599" s="87"/>
      <c r="JC599" s="87"/>
      <c r="JD599" s="87"/>
      <c r="JE599" s="87"/>
      <c r="JF599" s="87"/>
      <c r="JG599" s="87"/>
      <c r="JH599" s="87"/>
      <c r="JI599" s="87"/>
      <c r="JJ599" s="87"/>
      <c r="JK599" s="87"/>
      <c r="JL599" s="87"/>
      <c r="JM599" s="87"/>
      <c r="JN599" s="87"/>
      <c r="JO599" s="87"/>
      <c r="JP599" s="87"/>
      <c r="JQ599" s="87"/>
      <c r="JR599" s="87"/>
      <c r="JS599" s="87"/>
      <c r="JT599" s="87"/>
      <c r="JU599" s="87"/>
      <c r="JV599" s="87"/>
      <c r="JW599" s="87"/>
      <c r="JX599" s="87"/>
      <c r="JY599" s="87"/>
      <c r="JZ599" s="87"/>
      <c r="KA599" s="87"/>
      <c r="KB599" s="87"/>
      <c r="KC599" s="87"/>
      <c r="KD599" s="87"/>
      <c r="KE599" s="87"/>
      <c r="KF599" s="87"/>
      <c r="KG599" s="87"/>
      <c r="KH599" s="87"/>
      <c r="KI599" s="87"/>
      <c r="KJ599" s="87"/>
      <c r="KK599" s="87"/>
      <c r="KL599" s="87"/>
      <c r="KM599" s="87"/>
      <c r="KN599" s="87"/>
      <c r="KO599" s="87"/>
      <c r="KP599" s="87"/>
      <c r="KQ599" s="87"/>
      <c r="KR599" s="87"/>
      <c r="KS599" s="87"/>
      <c r="KT599" s="87"/>
      <c r="KU599" s="87"/>
      <c r="KV599" s="87"/>
      <c r="KW599" s="87"/>
      <c r="KX599" s="87"/>
      <c r="KY599" s="87"/>
      <c r="KZ599" s="87"/>
      <c r="LA599" s="87"/>
      <c r="LB599" s="87"/>
      <c r="LC599" s="87"/>
      <c r="LD599" s="87"/>
      <c r="LE599" s="87"/>
      <c r="LF599" s="87"/>
      <c r="LG599" s="87"/>
      <c r="LH599" s="87"/>
      <c r="LI599" s="87"/>
      <c r="LJ599" s="87"/>
      <c r="LK599" s="87"/>
      <c r="LL599" s="87"/>
      <c r="LM599" s="87"/>
      <c r="LN599" s="87"/>
      <c r="LO599" s="87"/>
      <c r="LP599" s="87"/>
      <c r="LQ599" s="87"/>
      <c r="LR599" s="87"/>
      <c r="LS599" s="87"/>
      <c r="LT599" s="87"/>
      <c r="LU599" s="87"/>
      <c r="LV599" s="87"/>
      <c r="LW599" s="87"/>
      <c r="LX599" s="87"/>
      <c r="LY599" s="87"/>
      <c r="LZ599" s="87"/>
      <c r="MA599" s="87"/>
      <c r="MB599" s="87"/>
      <c r="MC599" s="87"/>
      <c r="MD599" s="87"/>
      <c r="ME599" s="87"/>
      <c r="MF599" s="87"/>
      <c r="MG599" s="87"/>
      <c r="MH599" s="87"/>
      <c r="MI599" s="87"/>
      <c r="MJ599" s="87"/>
      <c r="MK599" s="87"/>
      <c r="ML599" s="87"/>
      <c r="MM599" s="87"/>
      <c r="MN599" s="87"/>
      <c r="MO599" s="87"/>
      <c r="MP599" s="87"/>
      <c r="MQ599" s="87"/>
      <c r="MR599" s="87"/>
      <c r="MS599" s="87"/>
      <c r="MT599" s="87"/>
      <c r="MU599" s="87"/>
      <c r="MV599" s="87"/>
      <c r="MW599" s="87"/>
      <c r="MX599" s="87"/>
      <c r="MY599" s="87"/>
      <c r="MZ599" s="87"/>
      <c r="NA599" s="87"/>
      <c r="NB599" s="87"/>
      <c r="NC599" s="87"/>
      <c r="ND599" s="87"/>
      <c r="NE599" s="87"/>
      <c r="NF599" s="87"/>
      <c r="NG599" s="87"/>
      <c r="NH599" s="87"/>
      <c r="NI599" s="87"/>
      <c r="NJ599" s="87"/>
      <c r="NK599" s="87"/>
      <c r="NL599" s="87"/>
      <c r="NM599" s="87"/>
      <c r="NN599" s="87"/>
      <c r="NO599" s="87"/>
      <c r="NP599" s="87"/>
      <c r="NQ599" s="87"/>
      <c r="NR599" s="87"/>
      <c r="NS599" s="87"/>
      <c r="NT599" s="87"/>
      <c r="NU599" s="87"/>
    </row>
    <row r="600" spans="1:385" s="102" customFormat="1" ht="15.5" hidden="1">
      <c r="A600" s="373"/>
      <c r="B600" s="291"/>
      <c r="C600" s="308" t="s">
        <v>878</v>
      </c>
      <c r="D600" s="309" t="s">
        <v>933</v>
      </c>
      <c r="E600" s="301" t="s">
        <v>880</v>
      </c>
      <c r="F600" s="291"/>
      <c r="G600" s="291"/>
      <c r="H600" s="291"/>
      <c r="I600" s="291"/>
      <c r="J600" s="291"/>
      <c r="K600" s="309" t="s">
        <v>57</v>
      </c>
      <c r="L600" s="301" t="s">
        <v>162</v>
      </c>
      <c r="M600" s="291"/>
      <c r="N600" s="310"/>
      <c r="O600" s="310"/>
      <c r="P600" s="310"/>
      <c r="Q600" s="310"/>
      <c r="R600" s="310"/>
      <c r="S600" s="311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  <c r="AK600" s="87"/>
      <c r="AL600" s="87"/>
      <c r="AM600" s="87"/>
      <c r="AN600" s="87"/>
      <c r="AO600" s="87"/>
      <c r="AP600" s="87"/>
      <c r="AQ600" s="87"/>
      <c r="AR600" s="87"/>
      <c r="AS600" s="87"/>
      <c r="AT600" s="87"/>
      <c r="AU600" s="87"/>
      <c r="AV600" s="87"/>
      <c r="AW600" s="87"/>
      <c r="AX600" s="87"/>
      <c r="AY600" s="87"/>
      <c r="AZ600" s="87"/>
      <c r="BA600" s="87"/>
      <c r="BB600" s="87"/>
      <c r="BC600" s="87"/>
      <c r="BD600" s="87"/>
      <c r="BE600" s="87"/>
      <c r="BF600" s="87"/>
      <c r="BG600" s="87"/>
      <c r="BH600" s="87"/>
      <c r="BI600" s="87"/>
      <c r="BJ600" s="87"/>
      <c r="BK600" s="87"/>
      <c r="BL600" s="87"/>
      <c r="BM600" s="87"/>
      <c r="BN600" s="87"/>
      <c r="BO600" s="87"/>
      <c r="BP600" s="87"/>
      <c r="BQ600" s="87"/>
      <c r="BR600" s="87"/>
      <c r="BS600" s="87"/>
      <c r="BT600" s="87"/>
      <c r="BU600" s="87"/>
      <c r="BV600" s="87"/>
      <c r="BW600" s="87"/>
      <c r="BX600" s="87"/>
      <c r="BY600" s="87"/>
      <c r="BZ600" s="87"/>
      <c r="CA600" s="87"/>
      <c r="CB600" s="87"/>
      <c r="CC600" s="87"/>
      <c r="CD600" s="87"/>
      <c r="CE600" s="87"/>
      <c r="CF600" s="87"/>
      <c r="CG600" s="87"/>
      <c r="CH600" s="87"/>
      <c r="CI600" s="87"/>
      <c r="CJ600" s="87"/>
      <c r="CK600" s="87"/>
      <c r="CL600" s="87"/>
      <c r="CM600" s="87"/>
      <c r="CN600" s="87"/>
      <c r="CO600" s="87"/>
      <c r="CP600" s="87"/>
      <c r="CQ600" s="87"/>
      <c r="CR600" s="87"/>
      <c r="CS600" s="87"/>
      <c r="CT600" s="87"/>
      <c r="CU600" s="87"/>
      <c r="CV600" s="87"/>
      <c r="CW600" s="87"/>
      <c r="CX600" s="87"/>
      <c r="CY600" s="87"/>
      <c r="CZ600" s="87"/>
      <c r="DA600" s="87"/>
      <c r="DB600" s="87"/>
      <c r="DC600" s="87"/>
      <c r="DD600" s="87"/>
      <c r="DE600" s="87"/>
      <c r="DF600" s="87"/>
      <c r="DG600" s="87"/>
      <c r="DH600" s="87"/>
      <c r="DI600" s="87"/>
      <c r="DJ600" s="87"/>
      <c r="DK600" s="87"/>
      <c r="DL600" s="87"/>
      <c r="DM600" s="87"/>
      <c r="DN600" s="87"/>
      <c r="DO600" s="87"/>
      <c r="DP600" s="87"/>
      <c r="DQ600" s="87"/>
      <c r="DR600" s="87"/>
      <c r="DS600" s="87"/>
      <c r="DT600" s="87"/>
      <c r="DU600" s="87"/>
      <c r="DV600" s="87"/>
      <c r="DW600" s="87"/>
      <c r="DX600" s="87"/>
      <c r="DY600" s="87"/>
      <c r="DZ600" s="87"/>
      <c r="EA600" s="87"/>
      <c r="EB600" s="87"/>
      <c r="EC600" s="87"/>
      <c r="ED600" s="87"/>
      <c r="EE600" s="87"/>
      <c r="EF600" s="87"/>
      <c r="EG600" s="87"/>
      <c r="EH600" s="87"/>
      <c r="EI600" s="87"/>
      <c r="EJ600" s="87"/>
      <c r="EK600" s="87"/>
      <c r="EL600" s="87"/>
      <c r="EM600" s="87"/>
      <c r="EN600" s="87"/>
      <c r="EO600" s="87"/>
      <c r="EP600" s="87"/>
      <c r="EQ600" s="87"/>
      <c r="ER600" s="87"/>
      <c r="ES600" s="87"/>
      <c r="ET600" s="87"/>
      <c r="EU600" s="87"/>
      <c r="EV600" s="87"/>
      <c r="EW600" s="87"/>
      <c r="EX600" s="87"/>
      <c r="EY600" s="87"/>
      <c r="EZ600" s="87"/>
      <c r="FA600" s="87"/>
      <c r="FB600" s="87"/>
      <c r="FC600" s="87"/>
      <c r="FD600" s="87"/>
      <c r="FE600" s="87"/>
      <c r="FF600" s="87"/>
      <c r="FG600" s="87"/>
      <c r="FH600" s="87"/>
      <c r="FI600" s="87"/>
      <c r="FJ600" s="87"/>
      <c r="FK600" s="87"/>
      <c r="FL600" s="87"/>
      <c r="FM600" s="87"/>
      <c r="FN600" s="87"/>
      <c r="FO600" s="87"/>
      <c r="FP600" s="87"/>
      <c r="FQ600" s="87"/>
      <c r="FR600" s="87"/>
      <c r="FS600" s="87"/>
      <c r="FT600" s="87"/>
      <c r="FU600" s="87"/>
      <c r="FV600" s="87"/>
      <c r="FW600" s="87"/>
      <c r="FX600" s="87"/>
      <c r="FY600" s="87"/>
      <c r="FZ600" s="87"/>
      <c r="GA600" s="87"/>
      <c r="GB600" s="87"/>
      <c r="GC600" s="87"/>
      <c r="GD600" s="87"/>
      <c r="GE600" s="87"/>
      <c r="GF600" s="87"/>
      <c r="GG600" s="87"/>
      <c r="GH600" s="87"/>
      <c r="GI600" s="87"/>
      <c r="GJ600" s="87"/>
      <c r="GK600" s="87"/>
      <c r="GL600" s="87"/>
      <c r="GM600" s="87"/>
      <c r="GN600" s="87"/>
      <c r="GO600" s="87"/>
      <c r="GP600" s="87"/>
      <c r="GQ600" s="87"/>
      <c r="GR600" s="87"/>
      <c r="GS600" s="87"/>
      <c r="GT600" s="87"/>
      <c r="GU600" s="87"/>
      <c r="GV600" s="87"/>
      <c r="GW600" s="87"/>
      <c r="GX600" s="87"/>
      <c r="GY600" s="87"/>
      <c r="GZ600" s="87"/>
      <c r="HA600" s="87"/>
      <c r="HB600" s="87"/>
      <c r="HC600" s="87"/>
      <c r="HD600" s="87"/>
      <c r="HE600" s="87"/>
      <c r="HF600" s="87"/>
      <c r="HG600" s="87"/>
      <c r="HH600" s="87"/>
      <c r="HI600" s="87"/>
      <c r="HJ600" s="87"/>
      <c r="HK600" s="87"/>
      <c r="HL600" s="87"/>
      <c r="HM600" s="87"/>
      <c r="HN600" s="87"/>
      <c r="HO600" s="87"/>
      <c r="HP600" s="87"/>
      <c r="HQ600" s="87"/>
      <c r="HR600" s="87"/>
      <c r="HS600" s="87"/>
      <c r="HT600" s="87"/>
      <c r="HU600" s="87"/>
      <c r="HV600" s="87"/>
      <c r="HW600" s="87"/>
      <c r="HX600" s="87"/>
      <c r="HY600" s="87"/>
      <c r="HZ600" s="87"/>
      <c r="IA600" s="87"/>
      <c r="IB600" s="87"/>
      <c r="IC600" s="87"/>
      <c r="ID600" s="87"/>
      <c r="IE600" s="87"/>
      <c r="IF600" s="87"/>
      <c r="IG600" s="87"/>
      <c r="IH600" s="87"/>
      <c r="II600" s="87"/>
      <c r="IJ600" s="87"/>
      <c r="IK600" s="87"/>
      <c r="IL600" s="87"/>
      <c r="IM600" s="87"/>
      <c r="IN600" s="87"/>
      <c r="IO600" s="87"/>
      <c r="IP600" s="87"/>
      <c r="IQ600" s="87"/>
      <c r="IR600" s="87"/>
      <c r="IS600" s="87"/>
      <c r="IT600" s="87"/>
      <c r="IU600" s="87"/>
      <c r="IV600" s="87"/>
      <c r="IW600" s="87"/>
      <c r="IX600" s="87"/>
      <c r="IY600" s="87"/>
      <c r="IZ600" s="87"/>
      <c r="JA600" s="87"/>
      <c r="JB600" s="87"/>
      <c r="JC600" s="87"/>
      <c r="JD600" s="87"/>
      <c r="JE600" s="87"/>
      <c r="JF600" s="87"/>
      <c r="JG600" s="87"/>
      <c r="JH600" s="87"/>
      <c r="JI600" s="87"/>
      <c r="JJ600" s="87"/>
      <c r="JK600" s="87"/>
      <c r="JL600" s="87"/>
      <c r="JM600" s="87"/>
      <c r="JN600" s="87"/>
      <c r="JO600" s="87"/>
      <c r="JP600" s="87"/>
      <c r="JQ600" s="87"/>
      <c r="JR600" s="87"/>
      <c r="JS600" s="87"/>
      <c r="JT600" s="87"/>
      <c r="JU600" s="87"/>
      <c r="JV600" s="87"/>
      <c r="JW600" s="87"/>
      <c r="JX600" s="87"/>
      <c r="JY600" s="87"/>
      <c r="JZ600" s="87"/>
      <c r="KA600" s="87"/>
      <c r="KB600" s="87"/>
      <c r="KC600" s="87"/>
      <c r="KD600" s="87"/>
      <c r="KE600" s="87"/>
      <c r="KF600" s="87"/>
      <c r="KG600" s="87"/>
      <c r="KH600" s="87"/>
      <c r="KI600" s="87"/>
      <c r="KJ600" s="87"/>
      <c r="KK600" s="87"/>
      <c r="KL600" s="87"/>
      <c r="KM600" s="87"/>
      <c r="KN600" s="87"/>
      <c r="KO600" s="87"/>
      <c r="KP600" s="87"/>
      <c r="KQ600" s="87"/>
      <c r="KR600" s="87"/>
      <c r="KS600" s="87"/>
      <c r="KT600" s="87"/>
      <c r="KU600" s="87"/>
      <c r="KV600" s="87"/>
      <c r="KW600" s="87"/>
      <c r="KX600" s="87"/>
      <c r="KY600" s="87"/>
      <c r="KZ600" s="87"/>
      <c r="LA600" s="87"/>
      <c r="LB600" s="87"/>
      <c r="LC600" s="87"/>
      <c r="LD600" s="87"/>
      <c r="LE600" s="87"/>
      <c r="LF600" s="87"/>
      <c r="LG600" s="87"/>
      <c r="LH600" s="87"/>
      <c r="LI600" s="87"/>
      <c r="LJ600" s="87"/>
      <c r="LK600" s="87"/>
      <c r="LL600" s="87"/>
      <c r="LM600" s="87"/>
      <c r="LN600" s="87"/>
      <c r="LO600" s="87"/>
      <c r="LP600" s="87"/>
      <c r="LQ600" s="87"/>
      <c r="LR600" s="87"/>
      <c r="LS600" s="87"/>
      <c r="LT600" s="87"/>
      <c r="LU600" s="87"/>
      <c r="LV600" s="87"/>
      <c r="LW600" s="87"/>
      <c r="LX600" s="87"/>
      <c r="LY600" s="87"/>
      <c r="LZ600" s="87"/>
      <c r="MA600" s="87"/>
      <c r="MB600" s="87"/>
      <c r="MC600" s="87"/>
      <c r="MD600" s="87"/>
      <c r="ME600" s="87"/>
      <c r="MF600" s="87"/>
      <c r="MG600" s="87"/>
      <c r="MH600" s="87"/>
      <c r="MI600" s="87"/>
      <c r="MJ600" s="87"/>
      <c r="MK600" s="87"/>
      <c r="ML600" s="87"/>
      <c r="MM600" s="87"/>
      <c r="MN600" s="87"/>
      <c r="MO600" s="87"/>
      <c r="MP600" s="87"/>
      <c r="MQ600" s="87"/>
      <c r="MR600" s="87"/>
      <c r="MS600" s="87"/>
      <c r="MT600" s="87"/>
      <c r="MU600" s="87"/>
      <c r="MV600" s="87"/>
      <c r="MW600" s="87"/>
      <c r="MX600" s="87"/>
      <c r="MY600" s="87"/>
      <c r="MZ600" s="87"/>
      <c r="NA600" s="87"/>
      <c r="NB600" s="87"/>
      <c r="NC600" s="87"/>
      <c r="ND600" s="87"/>
      <c r="NE600" s="87"/>
      <c r="NF600" s="87"/>
      <c r="NG600" s="87"/>
      <c r="NH600" s="87"/>
      <c r="NI600" s="87"/>
      <c r="NJ600" s="87"/>
      <c r="NK600" s="87"/>
      <c r="NL600" s="87"/>
      <c r="NM600" s="87"/>
      <c r="NN600" s="87"/>
      <c r="NO600" s="87"/>
      <c r="NP600" s="87"/>
      <c r="NQ600" s="87"/>
      <c r="NR600" s="87"/>
      <c r="NS600" s="87"/>
      <c r="NT600" s="87"/>
      <c r="NU600" s="87"/>
    </row>
    <row r="601" spans="1:385" s="102" customFormat="1" ht="31" hidden="1">
      <c r="A601" s="373"/>
      <c r="B601" s="291"/>
      <c r="C601" s="308" t="s">
        <v>869</v>
      </c>
      <c r="D601" s="309" t="s">
        <v>933</v>
      </c>
      <c r="E601" s="301" t="s">
        <v>868</v>
      </c>
      <c r="F601" s="291"/>
      <c r="G601" s="291"/>
      <c r="H601" s="291"/>
      <c r="I601" s="291"/>
      <c r="J601" s="291"/>
      <c r="K601" s="309" t="s">
        <v>57</v>
      </c>
      <c r="L601" s="301" t="s">
        <v>41</v>
      </c>
      <c r="M601" s="291"/>
      <c r="N601" s="310"/>
      <c r="O601" s="310"/>
      <c r="P601" s="310"/>
      <c r="Q601" s="310"/>
      <c r="R601" s="310"/>
      <c r="S601" s="311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  <c r="AK601" s="87"/>
      <c r="AL601" s="87"/>
      <c r="AM601" s="87"/>
      <c r="AN601" s="87"/>
      <c r="AO601" s="87"/>
      <c r="AP601" s="87"/>
      <c r="AQ601" s="87"/>
      <c r="AR601" s="87"/>
      <c r="AS601" s="87"/>
      <c r="AT601" s="87"/>
      <c r="AU601" s="87"/>
      <c r="AV601" s="87"/>
      <c r="AW601" s="87"/>
      <c r="AX601" s="87"/>
      <c r="AY601" s="87"/>
      <c r="AZ601" s="87"/>
      <c r="BA601" s="87"/>
      <c r="BB601" s="87"/>
      <c r="BC601" s="87"/>
      <c r="BD601" s="87"/>
      <c r="BE601" s="87"/>
      <c r="BF601" s="87"/>
      <c r="BG601" s="87"/>
      <c r="BH601" s="87"/>
      <c r="BI601" s="87"/>
      <c r="BJ601" s="87"/>
      <c r="BK601" s="87"/>
      <c r="BL601" s="87"/>
      <c r="BM601" s="87"/>
      <c r="BN601" s="87"/>
      <c r="BO601" s="87"/>
      <c r="BP601" s="87"/>
      <c r="BQ601" s="87"/>
      <c r="BR601" s="87"/>
      <c r="BS601" s="87"/>
      <c r="BT601" s="87"/>
      <c r="BU601" s="87"/>
      <c r="BV601" s="87"/>
      <c r="BW601" s="87"/>
      <c r="BX601" s="87"/>
      <c r="BY601" s="87"/>
      <c r="BZ601" s="87"/>
      <c r="CA601" s="87"/>
      <c r="CB601" s="87"/>
      <c r="CC601" s="87"/>
      <c r="CD601" s="87"/>
      <c r="CE601" s="87"/>
      <c r="CF601" s="87"/>
      <c r="CG601" s="87"/>
      <c r="CH601" s="87"/>
      <c r="CI601" s="87"/>
      <c r="CJ601" s="87"/>
      <c r="CK601" s="87"/>
      <c r="CL601" s="87"/>
      <c r="CM601" s="87"/>
      <c r="CN601" s="87"/>
      <c r="CO601" s="87"/>
      <c r="CP601" s="87"/>
      <c r="CQ601" s="87"/>
      <c r="CR601" s="87"/>
      <c r="CS601" s="87"/>
      <c r="CT601" s="87"/>
      <c r="CU601" s="87"/>
      <c r="CV601" s="87"/>
      <c r="CW601" s="87"/>
      <c r="CX601" s="87"/>
      <c r="CY601" s="87"/>
      <c r="CZ601" s="87"/>
      <c r="DA601" s="87"/>
      <c r="DB601" s="87"/>
      <c r="DC601" s="87"/>
      <c r="DD601" s="87"/>
      <c r="DE601" s="87"/>
      <c r="DF601" s="87"/>
      <c r="DG601" s="87"/>
      <c r="DH601" s="87"/>
      <c r="DI601" s="87"/>
      <c r="DJ601" s="87"/>
      <c r="DK601" s="87"/>
      <c r="DL601" s="87"/>
      <c r="DM601" s="87"/>
      <c r="DN601" s="87"/>
      <c r="DO601" s="87"/>
      <c r="DP601" s="87"/>
      <c r="DQ601" s="87"/>
      <c r="DR601" s="87"/>
      <c r="DS601" s="87"/>
      <c r="DT601" s="87"/>
      <c r="DU601" s="87"/>
      <c r="DV601" s="87"/>
      <c r="DW601" s="87"/>
      <c r="DX601" s="87"/>
      <c r="DY601" s="87"/>
      <c r="DZ601" s="87"/>
      <c r="EA601" s="87"/>
      <c r="EB601" s="87"/>
      <c r="EC601" s="87"/>
      <c r="ED601" s="87"/>
      <c r="EE601" s="87"/>
      <c r="EF601" s="87"/>
      <c r="EG601" s="87"/>
      <c r="EH601" s="87"/>
      <c r="EI601" s="87"/>
      <c r="EJ601" s="87"/>
      <c r="EK601" s="87"/>
      <c r="EL601" s="87"/>
      <c r="EM601" s="87"/>
      <c r="EN601" s="87"/>
      <c r="EO601" s="87"/>
      <c r="EP601" s="87"/>
      <c r="EQ601" s="87"/>
      <c r="ER601" s="87"/>
      <c r="ES601" s="87"/>
      <c r="ET601" s="87"/>
      <c r="EU601" s="87"/>
      <c r="EV601" s="87"/>
      <c r="EW601" s="87"/>
      <c r="EX601" s="87"/>
      <c r="EY601" s="87"/>
      <c r="EZ601" s="87"/>
      <c r="FA601" s="87"/>
      <c r="FB601" s="87"/>
      <c r="FC601" s="87"/>
      <c r="FD601" s="87"/>
      <c r="FE601" s="87"/>
      <c r="FF601" s="87"/>
      <c r="FG601" s="87"/>
      <c r="FH601" s="87"/>
      <c r="FI601" s="87"/>
      <c r="FJ601" s="87"/>
      <c r="FK601" s="87"/>
      <c r="FL601" s="87"/>
      <c r="FM601" s="87"/>
      <c r="FN601" s="87"/>
      <c r="FO601" s="87"/>
      <c r="FP601" s="87"/>
      <c r="FQ601" s="87"/>
      <c r="FR601" s="87"/>
      <c r="FS601" s="87"/>
      <c r="FT601" s="87"/>
      <c r="FU601" s="87"/>
      <c r="FV601" s="87"/>
      <c r="FW601" s="87"/>
      <c r="FX601" s="87"/>
      <c r="FY601" s="87"/>
      <c r="FZ601" s="87"/>
      <c r="GA601" s="87"/>
      <c r="GB601" s="87"/>
      <c r="GC601" s="87"/>
      <c r="GD601" s="87"/>
      <c r="GE601" s="87"/>
      <c r="GF601" s="87"/>
      <c r="GG601" s="87"/>
      <c r="GH601" s="87"/>
      <c r="GI601" s="87"/>
      <c r="GJ601" s="87"/>
      <c r="GK601" s="87"/>
      <c r="GL601" s="87"/>
      <c r="GM601" s="87"/>
      <c r="GN601" s="87"/>
      <c r="GO601" s="87"/>
      <c r="GP601" s="87"/>
      <c r="GQ601" s="87"/>
      <c r="GR601" s="87"/>
      <c r="GS601" s="87"/>
      <c r="GT601" s="87"/>
      <c r="GU601" s="87"/>
      <c r="GV601" s="87"/>
      <c r="GW601" s="87"/>
      <c r="GX601" s="87"/>
      <c r="GY601" s="87"/>
      <c r="GZ601" s="87"/>
      <c r="HA601" s="87"/>
      <c r="HB601" s="87"/>
      <c r="HC601" s="87"/>
      <c r="HD601" s="87"/>
      <c r="HE601" s="87"/>
      <c r="HF601" s="87"/>
      <c r="HG601" s="87"/>
      <c r="HH601" s="87"/>
      <c r="HI601" s="87"/>
      <c r="HJ601" s="87"/>
      <c r="HK601" s="87"/>
      <c r="HL601" s="87"/>
      <c r="HM601" s="87"/>
      <c r="HN601" s="87"/>
      <c r="HO601" s="87"/>
      <c r="HP601" s="87"/>
      <c r="HQ601" s="87"/>
      <c r="HR601" s="87"/>
      <c r="HS601" s="87"/>
      <c r="HT601" s="87"/>
      <c r="HU601" s="87"/>
      <c r="HV601" s="87"/>
      <c r="HW601" s="87"/>
      <c r="HX601" s="87"/>
      <c r="HY601" s="87"/>
      <c r="HZ601" s="87"/>
      <c r="IA601" s="87"/>
      <c r="IB601" s="87"/>
      <c r="IC601" s="87"/>
      <c r="ID601" s="87"/>
      <c r="IE601" s="87"/>
      <c r="IF601" s="87"/>
      <c r="IG601" s="87"/>
      <c r="IH601" s="87"/>
      <c r="II601" s="87"/>
      <c r="IJ601" s="87"/>
      <c r="IK601" s="87"/>
      <c r="IL601" s="87"/>
      <c r="IM601" s="87"/>
      <c r="IN601" s="87"/>
      <c r="IO601" s="87"/>
      <c r="IP601" s="87"/>
      <c r="IQ601" s="87"/>
      <c r="IR601" s="87"/>
      <c r="IS601" s="87"/>
      <c r="IT601" s="87"/>
      <c r="IU601" s="87"/>
      <c r="IV601" s="87"/>
      <c r="IW601" s="87"/>
      <c r="IX601" s="87"/>
      <c r="IY601" s="87"/>
      <c r="IZ601" s="87"/>
      <c r="JA601" s="87"/>
      <c r="JB601" s="87"/>
      <c r="JC601" s="87"/>
      <c r="JD601" s="87"/>
      <c r="JE601" s="87"/>
      <c r="JF601" s="87"/>
      <c r="JG601" s="87"/>
      <c r="JH601" s="87"/>
      <c r="JI601" s="87"/>
      <c r="JJ601" s="87"/>
      <c r="JK601" s="87"/>
      <c r="JL601" s="87"/>
      <c r="JM601" s="87"/>
      <c r="JN601" s="87"/>
      <c r="JO601" s="87"/>
      <c r="JP601" s="87"/>
      <c r="JQ601" s="87"/>
      <c r="JR601" s="87"/>
      <c r="JS601" s="87"/>
      <c r="JT601" s="87"/>
      <c r="JU601" s="87"/>
      <c r="JV601" s="87"/>
      <c r="JW601" s="87"/>
      <c r="JX601" s="87"/>
      <c r="JY601" s="87"/>
      <c r="JZ601" s="87"/>
      <c r="KA601" s="87"/>
      <c r="KB601" s="87"/>
      <c r="KC601" s="87"/>
      <c r="KD601" s="87"/>
      <c r="KE601" s="87"/>
      <c r="KF601" s="87"/>
      <c r="KG601" s="87"/>
      <c r="KH601" s="87"/>
      <c r="KI601" s="87"/>
      <c r="KJ601" s="87"/>
      <c r="KK601" s="87"/>
      <c r="KL601" s="87"/>
      <c r="KM601" s="87"/>
      <c r="KN601" s="87"/>
      <c r="KO601" s="87"/>
      <c r="KP601" s="87"/>
      <c r="KQ601" s="87"/>
      <c r="KR601" s="87"/>
      <c r="KS601" s="87"/>
      <c r="KT601" s="87"/>
      <c r="KU601" s="87"/>
      <c r="KV601" s="87"/>
      <c r="KW601" s="87"/>
      <c r="KX601" s="87"/>
      <c r="KY601" s="87"/>
      <c r="KZ601" s="87"/>
      <c r="LA601" s="87"/>
      <c r="LB601" s="87"/>
      <c r="LC601" s="87"/>
      <c r="LD601" s="87"/>
      <c r="LE601" s="87"/>
      <c r="LF601" s="87"/>
      <c r="LG601" s="87"/>
      <c r="LH601" s="87"/>
      <c r="LI601" s="87"/>
      <c r="LJ601" s="87"/>
      <c r="LK601" s="87"/>
      <c r="LL601" s="87"/>
      <c r="LM601" s="87"/>
      <c r="LN601" s="87"/>
      <c r="LO601" s="87"/>
      <c r="LP601" s="87"/>
      <c r="LQ601" s="87"/>
      <c r="LR601" s="87"/>
      <c r="LS601" s="87"/>
      <c r="LT601" s="87"/>
      <c r="LU601" s="87"/>
      <c r="LV601" s="87"/>
      <c r="LW601" s="87"/>
      <c r="LX601" s="87"/>
      <c r="LY601" s="87"/>
      <c r="LZ601" s="87"/>
      <c r="MA601" s="87"/>
      <c r="MB601" s="87"/>
      <c r="MC601" s="87"/>
      <c r="MD601" s="87"/>
      <c r="ME601" s="87"/>
      <c r="MF601" s="87"/>
      <c r="MG601" s="87"/>
      <c r="MH601" s="87"/>
      <c r="MI601" s="87"/>
      <c r="MJ601" s="87"/>
      <c r="MK601" s="87"/>
      <c r="ML601" s="87"/>
      <c r="MM601" s="87"/>
      <c r="MN601" s="87"/>
      <c r="MO601" s="87"/>
      <c r="MP601" s="87"/>
      <c r="MQ601" s="87"/>
      <c r="MR601" s="87"/>
      <c r="MS601" s="87"/>
      <c r="MT601" s="87"/>
      <c r="MU601" s="87"/>
      <c r="MV601" s="87"/>
      <c r="MW601" s="87"/>
      <c r="MX601" s="87"/>
      <c r="MY601" s="87"/>
      <c r="MZ601" s="87"/>
      <c r="NA601" s="87"/>
      <c r="NB601" s="87"/>
      <c r="NC601" s="87"/>
      <c r="ND601" s="87"/>
      <c r="NE601" s="87"/>
      <c r="NF601" s="87"/>
      <c r="NG601" s="87"/>
      <c r="NH601" s="87"/>
      <c r="NI601" s="87"/>
      <c r="NJ601" s="87"/>
      <c r="NK601" s="87"/>
      <c r="NL601" s="87"/>
      <c r="NM601" s="87"/>
      <c r="NN601" s="87"/>
      <c r="NO601" s="87"/>
      <c r="NP601" s="87"/>
      <c r="NQ601" s="87"/>
      <c r="NR601" s="87"/>
      <c r="NS601" s="87"/>
      <c r="NT601" s="87"/>
      <c r="NU601" s="87"/>
    </row>
    <row r="602" spans="1:385" s="102" customFormat="1" ht="31" hidden="1">
      <c r="A602" s="373"/>
      <c r="B602" s="291"/>
      <c r="C602" s="308" t="s">
        <v>866</v>
      </c>
      <c r="D602" s="309" t="s">
        <v>934</v>
      </c>
      <c r="E602" s="301" t="s">
        <v>867</v>
      </c>
      <c r="F602" s="291"/>
      <c r="G602" s="291"/>
      <c r="H602" s="291"/>
      <c r="I602" s="291"/>
      <c r="J602" s="291"/>
      <c r="K602" s="309" t="s">
        <v>57</v>
      </c>
      <c r="L602" s="301" t="s">
        <v>41</v>
      </c>
      <c r="M602" s="291"/>
      <c r="N602" s="310"/>
      <c r="O602" s="310"/>
      <c r="P602" s="310"/>
      <c r="Q602" s="310"/>
      <c r="R602" s="310"/>
      <c r="S602" s="311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  <c r="AK602" s="87"/>
      <c r="AL602" s="87"/>
      <c r="AM602" s="87"/>
      <c r="AN602" s="87"/>
      <c r="AO602" s="87"/>
      <c r="AP602" s="87"/>
      <c r="AQ602" s="87"/>
      <c r="AR602" s="87"/>
      <c r="AS602" s="87"/>
      <c r="AT602" s="87"/>
      <c r="AU602" s="87"/>
      <c r="AV602" s="87"/>
      <c r="AW602" s="87"/>
      <c r="AX602" s="87"/>
      <c r="AY602" s="87"/>
      <c r="AZ602" s="87"/>
      <c r="BA602" s="87"/>
      <c r="BB602" s="87"/>
      <c r="BC602" s="87"/>
      <c r="BD602" s="87"/>
      <c r="BE602" s="87"/>
      <c r="BF602" s="87"/>
      <c r="BG602" s="87"/>
      <c r="BH602" s="87"/>
      <c r="BI602" s="87"/>
      <c r="BJ602" s="87"/>
      <c r="BK602" s="87"/>
      <c r="BL602" s="87"/>
      <c r="BM602" s="87"/>
      <c r="BN602" s="87"/>
      <c r="BO602" s="87"/>
      <c r="BP602" s="87"/>
      <c r="BQ602" s="87"/>
      <c r="BR602" s="87"/>
      <c r="BS602" s="87"/>
      <c r="BT602" s="87"/>
      <c r="BU602" s="87"/>
      <c r="BV602" s="87"/>
      <c r="BW602" s="87"/>
      <c r="BX602" s="87"/>
      <c r="BY602" s="87"/>
      <c r="BZ602" s="87"/>
      <c r="CA602" s="87"/>
      <c r="CB602" s="87"/>
      <c r="CC602" s="87"/>
      <c r="CD602" s="87"/>
      <c r="CE602" s="87"/>
      <c r="CF602" s="87"/>
      <c r="CG602" s="87"/>
      <c r="CH602" s="87"/>
      <c r="CI602" s="87"/>
      <c r="CJ602" s="87"/>
      <c r="CK602" s="87"/>
      <c r="CL602" s="87"/>
      <c r="CM602" s="87"/>
      <c r="CN602" s="87"/>
      <c r="CO602" s="87"/>
      <c r="CP602" s="87"/>
      <c r="CQ602" s="87"/>
      <c r="CR602" s="87"/>
      <c r="CS602" s="87"/>
      <c r="CT602" s="87"/>
      <c r="CU602" s="87"/>
      <c r="CV602" s="87"/>
      <c r="CW602" s="87"/>
      <c r="CX602" s="87"/>
      <c r="CY602" s="87"/>
      <c r="CZ602" s="87"/>
      <c r="DA602" s="87"/>
      <c r="DB602" s="87"/>
      <c r="DC602" s="87"/>
      <c r="DD602" s="87"/>
      <c r="DE602" s="87"/>
      <c r="DF602" s="87"/>
      <c r="DG602" s="87"/>
      <c r="DH602" s="87"/>
      <c r="DI602" s="87"/>
      <c r="DJ602" s="87"/>
      <c r="DK602" s="87"/>
      <c r="DL602" s="87"/>
      <c r="DM602" s="87"/>
      <c r="DN602" s="87"/>
      <c r="DO602" s="87"/>
      <c r="DP602" s="87"/>
      <c r="DQ602" s="87"/>
      <c r="DR602" s="87"/>
      <c r="DS602" s="87"/>
      <c r="DT602" s="87"/>
      <c r="DU602" s="87"/>
      <c r="DV602" s="87"/>
      <c r="DW602" s="87"/>
      <c r="DX602" s="87"/>
      <c r="DY602" s="87"/>
      <c r="DZ602" s="87"/>
      <c r="EA602" s="87"/>
      <c r="EB602" s="87"/>
      <c r="EC602" s="87"/>
      <c r="ED602" s="87"/>
      <c r="EE602" s="87"/>
      <c r="EF602" s="87"/>
      <c r="EG602" s="87"/>
      <c r="EH602" s="87"/>
      <c r="EI602" s="87"/>
      <c r="EJ602" s="87"/>
      <c r="EK602" s="87"/>
      <c r="EL602" s="87"/>
      <c r="EM602" s="87"/>
      <c r="EN602" s="87"/>
      <c r="EO602" s="87"/>
      <c r="EP602" s="87"/>
      <c r="EQ602" s="87"/>
      <c r="ER602" s="87"/>
      <c r="ES602" s="87"/>
      <c r="ET602" s="87"/>
      <c r="EU602" s="87"/>
      <c r="EV602" s="87"/>
      <c r="EW602" s="87"/>
      <c r="EX602" s="87"/>
      <c r="EY602" s="87"/>
      <c r="EZ602" s="87"/>
      <c r="FA602" s="87"/>
      <c r="FB602" s="87"/>
      <c r="FC602" s="87"/>
      <c r="FD602" s="87"/>
      <c r="FE602" s="87"/>
      <c r="FF602" s="87"/>
      <c r="FG602" s="87"/>
      <c r="FH602" s="87"/>
      <c r="FI602" s="87"/>
      <c r="FJ602" s="87"/>
      <c r="FK602" s="87"/>
      <c r="FL602" s="87"/>
      <c r="FM602" s="87"/>
      <c r="FN602" s="87"/>
      <c r="FO602" s="87"/>
      <c r="FP602" s="87"/>
      <c r="FQ602" s="87"/>
      <c r="FR602" s="87"/>
      <c r="FS602" s="87"/>
      <c r="FT602" s="87"/>
      <c r="FU602" s="87"/>
      <c r="FV602" s="87"/>
      <c r="FW602" s="87"/>
      <c r="FX602" s="87"/>
      <c r="FY602" s="87"/>
      <c r="FZ602" s="87"/>
      <c r="GA602" s="87"/>
      <c r="GB602" s="87"/>
      <c r="GC602" s="87"/>
      <c r="GD602" s="87"/>
      <c r="GE602" s="87"/>
      <c r="GF602" s="87"/>
      <c r="GG602" s="87"/>
      <c r="GH602" s="87"/>
      <c r="GI602" s="87"/>
      <c r="GJ602" s="87"/>
      <c r="GK602" s="87"/>
      <c r="GL602" s="87"/>
      <c r="GM602" s="87"/>
      <c r="GN602" s="87"/>
      <c r="GO602" s="87"/>
      <c r="GP602" s="87"/>
      <c r="GQ602" s="87"/>
      <c r="GR602" s="87"/>
      <c r="GS602" s="87"/>
      <c r="GT602" s="87"/>
      <c r="GU602" s="87"/>
      <c r="GV602" s="87"/>
      <c r="GW602" s="87"/>
      <c r="GX602" s="87"/>
      <c r="GY602" s="87"/>
      <c r="GZ602" s="87"/>
      <c r="HA602" s="87"/>
      <c r="HB602" s="87"/>
      <c r="HC602" s="87"/>
      <c r="HD602" s="87"/>
      <c r="HE602" s="87"/>
      <c r="HF602" s="87"/>
      <c r="HG602" s="87"/>
      <c r="HH602" s="87"/>
      <c r="HI602" s="87"/>
      <c r="HJ602" s="87"/>
      <c r="HK602" s="87"/>
      <c r="HL602" s="87"/>
      <c r="HM602" s="87"/>
      <c r="HN602" s="87"/>
      <c r="HO602" s="87"/>
      <c r="HP602" s="87"/>
      <c r="HQ602" s="87"/>
      <c r="HR602" s="87"/>
      <c r="HS602" s="87"/>
      <c r="HT602" s="87"/>
      <c r="HU602" s="87"/>
      <c r="HV602" s="87"/>
      <c r="HW602" s="87"/>
      <c r="HX602" s="87"/>
      <c r="HY602" s="87"/>
      <c r="HZ602" s="87"/>
      <c r="IA602" s="87"/>
      <c r="IB602" s="87"/>
      <c r="IC602" s="87"/>
      <c r="ID602" s="87"/>
      <c r="IE602" s="87"/>
      <c r="IF602" s="87"/>
      <c r="IG602" s="87"/>
      <c r="IH602" s="87"/>
      <c r="II602" s="87"/>
      <c r="IJ602" s="87"/>
      <c r="IK602" s="87"/>
      <c r="IL602" s="87"/>
      <c r="IM602" s="87"/>
      <c r="IN602" s="87"/>
      <c r="IO602" s="87"/>
      <c r="IP602" s="87"/>
      <c r="IQ602" s="87"/>
      <c r="IR602" s="87"/>
      <c r="IS602" s="87"/>
      <c r="IT602" s="87"/>
      <c r="IU602" s="87"/>
      <c r="IV602" s="87"/>
      <c r="IW602" s="87"/>
      <c r="IX602" s="87"/>
      <c r="IY602" s="87"/>
      <c r="IZ602" s="87"/>
      <c r="JA602" s="87"/>
      <c r="JB602" s="87"/>
      <c r="JC602" s="87"/>
      <c r="JD602" s="87"/>
      <c r="JE602" s="87"/>
      <c r="JF602" s="87"/>
      <c r="JG602" s="87"/>
      <c r="JH602" s="87"/>
      <c r="JI602" s="87"/>
      <c r="JJ602" s="87"/>
      <c r="JK602" s="87"/>
      <c r="JL602" s="87"/>
      <c r="JM602" s="87"/>
      <c r="JN602" s="87"/>
      <c r="JO602" s="87"/>
      <c r="JP602" s="87"/>
      <c r="JQ602" s="87"/>
      <c r="JR602" s="87"/>
      <c r="JS602" s="87"/>
      <c r="JT602" s="87"/>
      <c r="JU602" s="87"/>
      <c r="JV602" s="87"/>
      <c r="JW602" s="87"/>
      <c r="JX602" s="87"/>
      <c r="JY602" s="87"/>
      <c r="JZ602" s="87"/>
      <c r="KA602" s="87"/>
      <c r="KB602" s="87"/>
      <c r="KC602" s="87"/>
      <c r="KD602" s="87"/>
      <c r="KE602" s="87"/>
      <c r="KF602" s="87"/>
      <c r="KG602" s="87"/>
      <c r="KH602" s="87"/>
      <c r="KI602" s="87"/>
      <c r="KJ602" s="87"/>
      <c r="KK602" s="87"/>
      <c r="KL602" s="87"/>
      <c r="KM602" s="87"/>
      <c r="KN602" s="87"/>
      <c r="KO602" s="87"/>
      <c r="KP602" s="87"/>
      <c r="KQ602" s="87"/>
      <c r="KR602" s="87"/>
      <c r="KS602" s="87"/>
      <c r="KT602" s="87"/>
      <c r="KU602" s="87"/>
      <c r="KV602" s="87"/>
      <c r="KW602" s="87"/>
      <c r="KX602" s="87"/>
      <c r="KY602" s="87"/>
      <c r="KZ602" s="87"/>
      <c r="LA602" s="87"/>
      <c r="LB602" s="87"/>
      <c r="LC602" s="87"/>
      <c r="LD602" s="87"/>
      <c r="LE602" s="87"/>
      <c r="LF602" s="87"/>
      <c r="LG602" s="87"/>
      <c r="LH602" s="87"/>
      <c r="LI602" s="87"/>
      <c r="LJ602" s="87"/>
      <c r="LK602" s="87"/>
      <c r="LL602" s="87"/>
      <c r="LM602" s="87"/>
      <c r="LN602" s="87"/>
      <c r="LO602" s="87"/>
      <c r="LP602" s="87"/>
      <c r="LQ602" s="87"/>
      <c r="LR602" s="87"/>
      <c r="LS602" s="87"/>
      <c r="LT602" s="87"/>
      <c r="LU602" s="87"/>
      <c r="LV602" s="87"/>
      <c r="LW602" s="87"/>
      <c r="LX602" s="87"/>
      <c r="LY602" s="87"/>
      <c r="LZ602" s="87"/>
      <c r="MA602" s="87"/>
      <c r="MB602" s="87"/>
      <c r="MC602" s="87"/>
      <c r="MD602" s="87"/>
      <c r="ME602" s="87"/>
      <c r="MF602" s="87"/>
      <c r="MG602" s="87"/>
      <c r="MH602" s="87"/>
      <c r="MI602" s="87"/>
      <c r="MJ602" s="87"/>
      <c r="MK602" s="87"/>
      <c r="ML602" s="87"/>
      <c r="MM602" s="87"/>
      <c r="MN602" s="87"/>
      <c r="MO602" s="87"/>
      <c r="MP602" s="87"/>
      <c r="MQ602" s="87"/>
      <c r="MR602" s="87"/>
      <c r="MS602" s="87"/>
      <c r="MT602" s="87"/>
      <c r="MU602" s="87"/>
      <c r="MV602" s="87"/>
      <c r="MW602" s="87"/>
      <c r="MX602" s="87"/>
      <c r="MY602" s="87"/>
      <c r="MZ602" s="87"/>
      <c r="NA602" s="87"/>
      <c r="NB602" s="87"/>
      <c r="NC602" s="87"/>
      <c r="ND602" s="87"/>
      <c r="NE602" s="87"/>
      <c r="NF602" s="87"/>
      <c r="NG602" s="87"/>
      <c r="NH602" s="87"/>
      <c r="NI602" s="87"/>
      <c r="NJ602" s="87"/>
      <c r="NK602" s="87"/>
      <c r="NL602" s="87"/>
      <c r="NM602" s="87"/>
      <c r="NN602" s="87"/>
      <c r="NO602" s="87"/>
      <c r="NP602" s="87"/>
      <c r="NQ602" s="87"/>
      <c r="NR602" s="87"/>
      <c r="NS602" s="87"/>
      <c r="NT602" s="87"/>
      <c r="NU602" s="87"/>
    </row>
    <row r="603" spans="1:385" s="102" customFormat="1" ht="31" hidden="1">
      <c r="A603" s="373"/>
      <c r="B603" s="291"/>
      <c r="C603" s="308" t="s">
        <v>842</v>
      </c>
      <c r="D603" s="309" t="s">
        <v>934</v>
      </c>
      <c r="E603" s="302" t="s">
        <v>843</v>
      </c>
      <c r="F603" s="291"/>
      <c r="G603" s="291"/>
      <c r="H603" s="291"/>
      <c r="I603" s="291"/>
      <c r="J603" s="291"/>
      <c r="K603" s="309" t="s">
        <v>57</v>
      </c>
      <c r="L603" s="302" t="s">
        <v>163</v>
      </c>
      <c r="M603" s="291"/>
      <c r="N603" s="310"/>
      <c r="O603" s="310"/>
      <c r="P603" s="310"/>
      <c r="Q603" s="310"/>
      <c r="R603" s="310"/>
      <c r="S603" s="311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  <c r="AK603" s="87"/>
      <c r="AL603" s="87"/>
      <c r="AM603" s="87"/>
      <c r="AN603" s="87"/>
      <c r="AO603" s="87"/>
      <c r="AP603" s="87"/>
      <c r="AQ603" s="87"/>
      <c r="AR603" s="87"/>
      <c r="AS603" s="87"/>
      <c r="AT603" s="87"/>
      <c r="AU603" s="87"/>
      <c r="AV603" s="87"/>
      <c r="AW603" s="87"/>
      <c r="AX603" s="87"/>
      <c r="AY603" s="87"/>
      <c r="AZ603" s="87"/>
      <c r="BA603" s="87"/>
      <c r="BB603" s="87"/>
      <c r="BC603" s="87"/>
      <c r="BD603" s="87"/>
      <c r="BE603" s="87"/>
      <c r="BF603" s="87"/>
      <c r="BG603" s="87"/>
      <c r="BH603" s="87"/>
      <c r="BI603" s="87"/>
      <c r="BJ603" s="87"/>
      <c r="BK603" s="87"/>
      <c r="BL603" s="87"/>
      <c r="BM603" s="87"/>
      <c r="BN603" s="87"/>
      <c r="BO603" s="87"/>
      <c r="BP603" s="87"/>
      <c r="BQ603" s="87"/>
      <c r="BR603" s="87"/>
      <c r="BS603" s="87"/>
      <c r="BT603" s="87"/>
      <c r="BU603" s="87"/>
      <c r="BV603" s="87"/>
      <c r="BW603" s="87"/>
      <c r="BX603" s="87"/>
      <c r="BY603" s="87"/>
      <c r="BZ603" s="87"/>
      <c r="CA603" s="87"/>
      <c r="CB603" s="87"/>
      <c r="CC603" s="87"/>
      <c r="CD603" s="87"/>
      <c r="CE603" s="87"/>
      <c r="CF603" s="87"/>
      <c r="CG603" s="87"/>
      <c r="CH603" s="87"/>
      <c r="CI603" s="87"/>
      <c r="CJ603" s="87"/>
      <c r="CK603" s="87"/>
      <c r="CL603" s="87"/>
      <c r="CM603" s="87"/>
      <c r="CN603" s="87"/>
      <c r="CO603" s="87"/>
      <c r="CP603" s="87"/>
      <c r="CQ603" s="87"/>
      <c r="CR603" s="87"/>
      <c r="CS603" s="87"/>
      <c r="CT603" s="87"/>
      <c r="CU603" s="87"/>
      <c r="CV603" s="87"/>
      <c r="CW603" s="87"/>
      <c r="CX603" s="87"/>
      <c r="CY603" s="87"/>
      <c r="CZ603" s="87"/>
      <c r="DA603" s="87"/>
      <c r="DB603" s="87"/>
      <c r="DC603" s="87"/>
      <c r="DD603" s="87"/>
      <c r="DE603" s="87"/>
      <c r="DF603" s="87"/>
      <c r="DG603" s="87"/>
      <c r="DH603" s="87"/>
      <c r="DI603" s="87"/>
      <c r="DJ603" s="87"/>
      <c r="DK603" s="87"/>
      <c r="DL603" s="87"/>
      <c r="DM603" s="87"/>
      <c r="DN603" s="87"/>
      <c r="DO603" s="87"/>
      <c r="DP603" s="87"/>
      <c r="DQ603" s="87"/>
      <c r="DR603" s="87"/>
      <c r="DS603" s="87"/>
      <c r="DT603" s="87"/>
      <c r="DU603" s="87"/>
      <c r="DV603" s="87"/>
      <c r="DW603" s="87"/>
      <c r="DX603" s="87"/>
      <c r="DY603" s="87"/>
      <c r="DZ603" s="87"/>
      <c r="EA603" s="87"/>
      <c r="EB603" s="87"/>
      <c r="EC603" s="87"/>
      <c r="ED603" s="87"/>
      <c r="EE603" s="87"/>
      <c r="EF603" s="87"/>
      <c r="EG603" s="87"/>
      <c r="EH603" s="87"/>
      <c r="EI603" s="87"/>
      <c r="EJ603" s="87"/>
      <c r="EK603" s="87"/>
      <c r="EL603" s="87"/>
      <c r="EM603" s="87"/>
      <c r="EN603" s="87"/>
      <c r="EO603" s="87"/>
      <c r="EP603" s="87"/>
      <c r="EQ603" s="87"/>
      <c r="ER603" s="87"/>
      <c r="ES603" s="87"/>
      <c r="ET603" s="87"/>
      <c r="EU603" s="87"/>
      <c r="EV603" s="87"/>
      <c r="EW603" s="87"/>
      <c r="EX603" s="87"/>
      <c r="EY603" s="87"/>
      <c r="EZ603" s="87"/>
      <c r="FA603" s="87"/>
      <c r="FB603" s="87"/>
      <c r="FC603" s="87"/>
      <c r="FD603" s="87"/>
      <c r="FE603" s="87"/>
      <c r="FF603" s="87"/>
      <c r="FG603" s="87"/>
      <c r="FH603" s="87"/>
      <c r="FI603" s="87"/>
      <c r="FJ603" s="87"/>
      <c r="FK603" s="87"/>
      <c r="FL603" s="87"/>
      <c r="FM603" s="87"/>
      <c r="FN603" s="87"/>
      <c r="FO603" s="87"/>
      <c r="FP603" s="87"/>
      <c r="FQ603" s="87"/>
      <c r="FR603" s="87"/>
      <c r="FS603" s="87"/>
      <c r="FT603" s="87"/>
      <c r="FU603" s="87"/>
      <c r="FV603" s="87"/>
      <c r="FW603" s="87"/>
      <c r="FX603" s="87"/>
      <c r="FY603" s="87"/>
      <c r="FZ603" s="87"/>
      <c r="GA603" s="87"/>
      <c r="GB603" s="87"/>
      <c r="GC603" s="87"/>
      <c r="GD603" s="87"/>
      <c r="GE603" s="87"/>
      <c r="GF603" s="87"/>
      <c r="GG603" s="87"/>
      <c r="GH603" s="87"/>
      <c r="GI603" s="87"/>
      <c r="GJ603" s="87"/>
      <c r="GK603" s="87"/>
      <c r="GL603" s="87"/>
      <c r="GM603" s="87"/>
      <c r="GN603" s="87"/>
      <c r="GO603" s="87"/>
      <c r="GP603" s="87"/>
      <c r="GQ603" s="87"/>
      <c r="GR603" s="87"/>
      <c r="GS603" s="87"/>
      <c r="GT603" s="87"/>
      <c r="GU603" s="87"/>
      <c r="GV603" s="87"/>
      <c r="GW603" s="87"/>
      <c r="GX603" s="87"/>
      <c r="GY603" s="87"/>
      <c r="GZ603" s="87"/>
      <c r="HA603" s="87"/>
      <c r="HB603" s="87"/>
      <c r="HC603" s="87"/>
      <c r="HD603" s="87"/>
      <c r="HE603" s="87"/>
      <c r="HF603" s="87"/>
      <c r="HG603" s="87"/>
      <c r="HH603" s="87"/>
      <c r="HI603" s="87"/>
      <c r="HJ603" s="87"/>
      <c r="HK603" s="87"/>
      <c r="HL603" s="87"/>
      <c r="HM603" s="87"/>
      <c r="HN603" s="87"/>
      <c r="HO603" s="87"/>
      <c r="HP603" s="87"/>
      <c r="HQ603" s="87"/>
      <c r="HR603" s="87"/>
      <c r="HS603" s="87"/>
      <c r="HT603" s="87"/>
      <c r="HU603" s="87"/>
      <c r="HV603" s="87"/>
      <c r="HW603" s="87"/>
      <c r="HX603" s="87"/>
      <c r="HY603" s="87"/>
      <c r="HZ603" s="87"/>
      <c r="IA603" s="87"/>
      <c r="IB603" s="87"/>
      <c r="IC603" s="87"/>
      <c r="ID603" s="87"/>
      <c r="IE603" s="87"/>
      <c r="IF603" s="87"/>
      <c r="IG603" s="87"/>
      <c r="IH603" s="87"/>
      <c r="II603" s="87"/>
      <c r="IJ603" s="87"/>
      <c r="IK603" s="87"/>
      <c r="IL603" s="87"/>
      <c r="IM603" s="87"/>
      <c r="IN603" s="87"/>
      <c r="IO603" s="87"/>
      <c r="IP603" s="87"/>
      <c r="IQ603" s="87"/>
      <c r="IR603" s="87"/>
      <c r="IS603" s="87"/>
      <c r="IT603" s="87"/>
      <c r="IU603" s="87"/>
      <c r="IV603" s="87"/>
      <c r="IW603" s="87"/>
      <c r="IX603" s="87"/>
      <c r="IY603" s="87"/>
      <c r="IZ603" s="87"/>
      <c r="JA603" s="87"/>
      <c r="JB603" s="87"/>
      <c r="JC603" s="87"/>
      <c r="JD603" s="87"/>
      <c r="JE603" s="87"/>
      <c r="JF603" s="87"/>
      <c r="JG603" s="87"/>
      <c r="JH603" s="87"/>
      <c r="JI603" s="87"/>
      <c r="JJ603" s="87"/>
      <c r="JK603" s="87"/>
      <c r="JL603" s="87"/>
      <c r="JM603" s="87"/>
      <c r="JN603" s="87"/>
      <c r="JO603" s="87"/>
      <c r="JP603" s="87"/>
      <c r="JQ603" s="87"/>
      <c r="JR603" s="87"/>
      <c r="JS603" s="87"/>
      <c r="JT603" s="87"/>
      <c r="JU603" s="87"/>
      <c r="JV603" s="87"/>
      <c r="JW603" s="87"/>
      <c r="JX603" s="87"/>
      <c r="JY603" s="87"/>
      <c r="JZ603" s="87"/>
      <c r="KA603" s="87"/>
      <c r="KB603" s="87"/>
      <c r="KC603" s="87"/>
      <c r="KD603" s="87"/>
      <c r="KE603" s="87"/>
      <c r="KF603" s="87"/>
      <c r="KG603" s="87"/>
      <c r="KH603" s="87"/>
      <c r="KI603" s="87"/>
      <c r="KJ603" s="87"/>
      <c r="KK603" s="87"/>
      <c r="KL603" s="87"/>
      <c r="KM603" s="87"/>
      <c r="KN603" s="87"/>
      <c r="KO603" s="87"/>
      <c r="KP603" s="87"/>
      <c r="KQ603" s="87"/>
      <c r="KR603" s="87"/>
      <c r="KS603" s="87"/>
      <c r="KT603" s="87"/>
      <c r="KU603" s="87"/>
      <c r="KV603" s="87"/>
      <c r="KW603" s="87"/>
      <c r="KX603" s="87"/>
      <c r="KY603" s="87"/>
      <c r="KZ603" s="87"/>
      <c r="LA603" s="87"/>
      <c r="LB603" s="87"/>
      <c r="LC603" s="87"/>
      <c r="LD603" s="87"/>
      <c r="LE603" s="87"/>
      <c r="LF603" s="87"/>
      <c r="LG603" s="87"/>
      <c r="LH603" s="87"/>
      <c r="LI603" s="87"/>
      <c r="LJ603" s="87"/>
      <c r="LK603" s="87"/>
      <c r="LL603" s="87"/>
      <c r="LM603" s="87"/>
      <c r="LN603" s="87"/>
      <c r="LO603" s="87"/>
      <c r="LP603" s="87"/>
      <c r="LQ603" s="87"/>
      <c r="LR603" s="87"/>
      <c r="LS603" s="87"/>
      <c r="LT603" s="87"/>
      <c r="LU603" s="87"/>
      <c r="LV603" s="87"/>
      <c r="LW603" s="87"/>
      <c r="LX603" s="87"/>
      <c r="LY603" s="87"/>
      <c r="LZ603" s="87"/>
      <c r="MA603" s="87"/>
      <c r="MB603" s="87"/>
      <c r="MC603" s="87"/>
      <c r="MD603" s="87"/>
      <c r="ME603" s="87"/>
      <c r="MF603" s="87"/>
      <c r="MG603" s="87"/>
      <c r="MH603" s="87"/>
      <c r="MI603" s="87"/>
      <c r="MJ603" s="87"/>
      <c r="MK603" s="87"/>
      <c r="ML603" s="87"/>
      <c r="MM603" s="87"/>
      <c r="MN603" s="87"/>
      <c r="MO603" s="87"/>
      <c r="MP603" s="87"/>
      <c r="MQ603" s="87"/>
      <c r="MR603" s="87"/>
      <c r="MS603" s="87"/>
      <c r="MT603" s="87"/>
      <c r="MU603" s="87"/>
      <c r="MV603" s="87"/>
      <c r="MW603" s="87"/>
      <c r="MX603" s="87"/>
      <c r="MY603" s="87"/>
      <c r="MZ603" s="87"/>
      <c r="NA603" s="87"/>
      <c r="NB603" s="87"/>
      <c r="NC603" s="87"/>
      <c r="ND603" s="87"/>
      <c r="NE603" s="87"/>
      <c r="NF603" s="87"/>
      <c r="NG603" s="87"/>
      <c r="NH603" s="87"/>
      <c r="NI603" s="87"/>
      <c r="NJ603" s="87"/>
      <c r="NK603" s="87"/>
      <c r="NL603" s="87"/>
      <c r="NM603" s="87"/>
      <c r="NN603" s="87"/>
      <c r="NO603" s="87"/>
      <c r="NP603" s="87"/>
      <c r="NQ603" s="87"/>
      <c r="NR603" s="87"/>
      <c r="NS603" s="87"/>
      <c r="NT603" s="87"/>
      <c r="NU603" s="87"/>
    </row>
    <row r="604" spans="1:385" s="102" customFormat="1" ht="31" hidden="1">
      <c r="A604" s="373"/>
      <c r="B604" s="291"/>
      <c r="C604" s="308" t="s">
        <v>844</v>
      </c>
      <c r="D604" s="309" t="s">
        <v>934</v>
      </c>
      <c r="E604" s="301" t="s">
        <v>845</v>
      </c>
      <c r="F604" s="291"/>
      <c r="G604" s="291"/>
      <c r="H604" s="291"/>
      <c r="I604" s="291"/>
      <c r="J604" s="291"/>
      <c r="K604" s="309" t="s">
        <v>57</v>
      </c>
      <c r="L604" s="301" t="s">
        <v>345</v>
      </c>
      <c r="M604" s="291"/>
      <c r="N604" s="310"/>
      <c r="O604" s="310"/>
      <c r="P604" s="310"/>
      <c r="Q604" s="310"/>
      <c r="R604" s="310"/>
      <c r="S604" s="311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  <c r="AK604" s="87"/>
      <c r="AL604" s="87"/>
      <c r="AM604" s="87"/>
      <c r="AN604" s="87"/>
      <c r="AO604" s="87"/>
      <c r="AP604" s="87"/>
      <c r="AQ604" s="87"/>
      <c r="AR604" s="87"/>
      <c r="AS604" s="87"/>
      <c r="AT604" s="87"/>
      <c r="AU604" s="87"/>
      <c r="AV604" s="87"/>
      <c r="AW604" s="87"/>
      <c r="AX604" s="87"/>
      <c r="AY604" s="87"/>
      <c r="AZ604" s="87"/>
      <c r="BA604" s="87"/>
      <c r="BB604" s="87"/>
      <c r="BC604" s="87"/>
      <c r="BD604" s="87"/>
      <c r="BE604" s="87"/>
      <c r="BF604" s="87"/>
      <c r="BG604" s="87"/>
      <c r="BH604" s="87"/>
      <c r="BI604" s="87"/>
      <c r="BJ604" s="87"/>
      <c r="BK604" s="87"/>
      <c r="BL604" s="87"/>
      <c r="BM604" s="87"/>
      <c r="BN604" s="87"/>
      <c r="BO604" s="87"/>
      <c r="BP604" s="87"/>
      <c r="BQ604" s="87"/>
      <c r="BR604" s="87"/>
      <c r="BS604" s="87"/>
      <c r="BT604" s="87"/>
      <c r="BU604" s="87"/>
      <c r="BV604" s="87"/>
      <c r="BW604" s="87"/>
      <c r="BX604" s="87"/>
      <c r="BY604" s="87"/>
      <c r="BZ604" s="87"/>
      <c r="CA604" s="87"/>
      <c r="CB604" s="87"/>
      <c r="CC604" s="87"/>
      <c r="CD604" s="87"/>
      <c r="CE604" s="87"/>
      <c r="CF604" s="87"/>
      <c r="CG604" s="87"/>
      <c r="CH604" s="87"/>
      <c r="CI604" s="87"/>
      <c r="CJ604" s="87"/>
      <c r="CK604" s="87"/>
      <c r="CL604" s="87"/>
      <c r="CM604" s="87"/>
      <c r="CN604" s="87"/>
      <c r="CO604" s="87"/>
      <c r="CP604" s="87"/>
      <c r="CQ604" s="87"/>
      <c r="CR604" s="87"/>
      <c r="CS604" s="87"/>
      <c r="CT604" s="87"/>
      <c r="CU604" s="87"/>
      <c r="CV604" s="87"/>
      <c r="CW604" s="87"/>
      <c r="CX604" s="87"/>
      <c r="CY604" s="87"/>
      <c r="CZ604" s="87"/>
      <c r="DA604" s="87"/>
      <c r="DB604" s="87"/>
      <c r="DC604" s="87"/>
      <c r="DD604" s="87"/>
      <c r="DE604" s="87"/>
      <c r="DF604" s="87"/>
      <c r="DG604" s="87"/>
      <c r="DH604" s="87"/>
      <c r="DI604" s="87"/>
      <c r="DJ604" s="87"/>
      <c r="DK604" s="87"/>
      <c r="DL604" s="87"/>
      <c r="DM604" s="87"/>
      <c r="DN604" s="87"/>
      <c r="DO604" s="87"/>
      <c r="DP604" s="87"/>
      <c r="DQ604" s="87"/>
      <c r="DR604" s="87"/>
      <c r="DS604" s="87"/>
      <c r="DT604" s="87"/>
      <c r="DU604" s="87"/>
      <c r="DV604" s="87"/>
      <c r="DW604" s="87"/>
      <c r="DX604" s="87"/>
      <c r="DY604" s="87"/>
      <c r="DZ604" s="87"/>
      <c r="EA604" s="87"/>
      <c r="EB604" s="87"/>
      <c r="EC604" s="87"/>
      <c r="ED604" s="87"/>
      <c r="EE604" s="87"/>
      <c r="EF604" s="87"/>
      <c r="EG604" s="87"/>
      <c r="EH604" s="87"/>
      <c r="EI604" s="87"/>
      <c r="EJ604" s="87"/>
      <c r="EK604" s="87"/>
      <c r="EL604" s="87"/>
      <c r="EM604" s="87"/>
      <c r="EN604" s="87"/>
      <c r="EO604" s="87"/>
      <c r="EP604" s="87"/>
      <c r="EQ604" s="87"/>
      <c r="ER604" s="87"/>
      <c r="ES604" s="87"/>
      <c r="ET604" s="87"/>
      <c r="EU604" s="87"/>
      <c r="EV604" s="87"/>
      <c r="EW604" s="87"/>
      <c r="EX604" s="87"/>
      <c r="EY604" s="87"/>
      <c r="EZ604" s="87"/>
      <c r="FA604" s="87"/>
      <c r="FB604" s="87"/>
      <c r="FC604" s="87"/>
      <c r="FD604" s="87"/>
      <c r="FE604" s="87"/>
      <c r="FF604" s="87"/>
      <c r="FG604" s="87"/>
      <c r="FH604" s="87"/>
      <c r="FI604" s="87"/>
      <c r="FJ604" s="87"/>
      <c r="FK604" s="87"/>
      <c r="FL604" s="87"/>
      <c r="FM604" s="87"/>
      <c r="FN604" s="87"/>
      <c r="FO604" s="87"/>
      <c r="FP604" s="87"/>
      <c r="FQ604" s="87"/>
      <c r="FR604" s="87"/>
      <c r="FS604" s="87"/>
      <c r="FT604" s="87"/>
      <c r="FU604" s="87"/>
      <c r="FV604" s="87"/>
      <c r="FW604" s="87"/>
      <c r="FX604" s="87"/>
      <c r="FY604" s="87"/>
      <c r="FZ604" s="87"/>
      <c r="GA604" s="87"/>
      <c r="GB604" s="87"/>
      <c r="GC604" s="87"/>
      <c r="GD604" s="87"/>
      <c r="GE604" s="87"/>
      <c r="GF604" s="87"/>
      <c r="GG604" s="87"/>
      <c r="GH604" s="87"/>
      <c r="GI604" s="87"/>
      <c r="GJ604" s="87"/>
      <c r="GK604" s="87"/>
      <c r="GL604" s="87"/>
      <c r="GM604" s="87"/>
      <c r="GN604" s="87"/>
      <c r="GO604" s="87"/>
      <c r="GP604" s="87"/>
      <c r="GQ604" s="87"/>
      <c r="GR604" s="87"/>
      <c r="GS604" s="87"/>
      <c r="GT604" s="87"/>
      <c r="GU604" s="87"/>
      <c r="GV604" s="87"/>
      <c r="GW604" s="87"/>
      <c r="GX604" s="87"/>
      <c r="GY604" s="87"/>
      <c r="GZ604" s="87"/>
      <c r="HA604" s="87"/>
      <c r="HB604" s="87"/>
      <c r="HC604" s="87"/>
      <c r="HD604" s="87"/>
      <c r="HE604" s="87"/>
      <c r="HF604" s="87"/>
      <c r="HG604" s="87"/>
      <c r="HH604" s="87"/>
      <c r="HI604" s="87"/>
      <c r="HJ604" s="87"/>
      <c r="HK604" s="87"/>
      <c r="HL604" s="87"/>
      <c r="HM604" s="87"/>
      <c r="HN604" s="87"/>
      <c r="HO604" s="87"/>
      <c r="HP604" s="87"/>
      <c r="HQ604" s="87"/>
      <c r="HR604" s="87"/>
      <c r="HS604" s="87"/>
      <c r="HT604" s="87"/>
      <c r="HU604" s="87"/>
      <c r="HV604" s="87"/>
      <c r="HW604" s="87"/>
      <c r="HX604" s="87"/>
      <c r="HY604" s="87"/>
      <c r="HZ604" s="87"/>
      <c r="IA604" s="87"/>
      <c r="IB604" s="87"/>
      <c r="IC604" s="87"/>
      <c r="ID604" s="87"/>
      <c r="IE604" s="87"/>
      <c r="IF604" s="87"/>
      <c r="IG604" s="87"/>
      <c r="IH604" s="87"/>
      <c r="II604" s="87"/>
      <c r="IJ604" s="87"/>
      <c r="IK604" s="87"/>
      <c r="IL604" s="87"/>
      <c r="IM604" s="87"/>
      <c r="IN604" s="87"/>
      <c r="IO604" s="87"/>
      <c r="IP604" s="87"/>
      <c r="IQ604" s="87"/>
      <c r="IR604" s="87"/>
      <c r="IS604" s="87"/>
      <c r="IT604" s="87"/>
      <c r="IU604" s="87"/>
      <c r="IV604" s="87"/>
      <c r="IW604" s="87"/>
      <c r="IX604" s="87"/>
      <c r="IY604" s="87"/>
      <c r="IZ604" s="87"/>
      <c r="JA604" s="87"/>
      <c r="JB604" s="87"/>
      <c r="JC604" s="87"/>
      <c r="JD604" s="87"/>
      <c r="JE604" s="87"/>
      <c r="JF604" s="87"/>
      <c r="JG604" s="87"/>
      <c r="JH604" s="87"/>
      <c r="JI604" s="87"/>
      <c r="JJ604" s="87"/>
      <c r="JK604" s="87"/>
      <c r="JL604" s="87"/>
      <c r="JM604" s="87"/>
      <c r="JN604" s="87"/>
      <c r="JO604" s="87"/>
      <c r="JP604" s="87"/>
      <c r="JQ604" s="87"/>
      <c r="JR604" s="87"/>
      <c r="JS604" s="87"/>
      <c r="JT604" s="87"/>
      <c r="JU604" s="87"/>
      <c r="JV604" s="87"/>
      <c r="JW604" s="87"/>
      <c r="JX604" s="87"/>
      <c r="JY604" s="87"/>
      <c r="JZ604" s="87"/>
      <c r="KA604" s="87"/>
      <c r="KB604" s="87"/>
      <c r="KC604" s="87"/>
      <c r="KD604" s="87"/>
      <c r="KE604" s="87"/>
      <c r="KF604" s="87"/>
      <c r="KG604" s="87"/>
      <c r="KH604" s="87"/>
      <c r="KI604" s="87"/>
      <c r="KJ604" s="87"/>
      <c r="KK604" s="87"/>
      <c r="KL604" s="87"/>
      <c r="KM604" s="87"/>
      <c r="KN604" s="87"/>
      <c r="KO604" s="87"/>
      <c r="KP604" s="87"/>
      <c r="KQ604" s="87"/>
      <c r="KR604" s="87"/>
      <c r="KS604" s="87"/>
      <c r="KT604" s="87"/>
      <c r="KU604" s="87"/>
      <c r="KV604" s="87"/>
      <c r="KW604" s="87"/>
      <c r="KX604" s="87"/>
      <c r="KY604" s="87"/>
      <c r="KZ604" s="87"/>
      <c r="LA604" s="87"/>
      <c r="LB604" s="87"/>
      <c r="LC604" s="87"/>
      <c r="LD604" s="87"/>
      <c r="LE604" s="87"/>
      <c r="LF604" s="87"/>
      <c r="LG604" s="87"/>
      <c r="LH604" s="87"/>
      <c r="LI604" s="87"/>
      <c r="LJ604" s="87"/>
      <c r="LK604" s="87"/>
      <c r="LL604" s="87"/>
      <c r="LM604" s="87"/>
      <c r="LN604" s="87"/>
      <c r="LO604" s="87"/>
      <c r="LP604" s="87"/>
      <c r="LQ604" s="87"/>
      <c r="LR604" s="87"/>
      <c r="LS604" s="87"/>
      <c r="LT604" s="87"/>
      <c r="LU604" s="87"/>
      <c r="LV604" s="87"/>
      <c r="LW604" s="87"/>
      <c r="LX604" s="87"/>
      <c r="LY604" s="87"/>
      <c r="LZ604" s="87"/>
      <c r="MA604" s="87"/>
      <c r="MB604" s="87"/>
      <c r="MC604" s="87"/>
      <c r="MD604" s="87"/>
      <c r="ME604" s="87"/>
      <c r="MF604" s="87"/>
      <c r="MG604" s="87"/>
      <c r="MH604" s="87"/>
      <c r="MI604" s="87"/>
      <c r="MJ604" s="87"/>
      <c r="MK604" s="87"/>
      <c r="ML604" s="87"/>
      <c r="MM604" s="87"/>
      <c r="MN604" s="87"/>
      <c r="MO604" s="87"/>
      <c r="MP604" s="87"/>
      <c r="MQ604" s="87"/>
      <c r="MR604" s="87"/>
      <c r="MS604" s="87"/>
      <c r="MT604" s="87"/>
      <c r="MU604" s="87"/>
      <c r="MV604" s="87"/>
      <c r="MW604" s="87"/>
      <c r="MX604" s="87"/>
      <c r="MY604" s="87"/>
      <c r="MZ604" s="87"/>
      <c r="NA604" s="87"/>
      <c r="NB604" s="87"/>
      <c r="NC604" s="87"/>
      <c r="ND604" s="87"/>
      <c r="NE604" s="87"/>
      <c r="NF604" s="87"/>
      <c r="NG604" s="87"/>
      <c r="NH604" s="87"/>
      <c r="NI604" s="87"/>
      <c r="NJ604" s="87"/>
      <c r="NK604" s="87"/>
      <c r="NL604" s="87"/>
      <c r="NM604" s="87"/>
      <c r="NN604" s="87"/>
      <c r="NO604" s="87"/>
      <c r="NP604" s="87"/>
      <c r="NQ604" s="87"/>
      <c r="NR604" s="87"/>
      <c r="NS604" s="87"/>
      <c r="NT604" s="87"/>
      <c r="NU604" s="87"/>
    </row>
    <row r="605" spans="1:385" s="102" customFormat="1" ht="15.5" hidden="1">
      <c r="A605" s="373"/>
      <c r="B605" s="291"/>
      <c r="C605" s="308" t="s">
        <v>847</v>
      </c>
      <c r="D605" s="309" t="s">
        <v>934</v>
      </c>
      <c r="E605" s="301" t="s">
        <v>846</v>
      </c>
      <c r="F605" s="291"/>
      <c r="G605" s="291"/>
      <c r="H605" s="291"/>
      <c r="I605" s="291"/>
      <c r="J605" s="291"/>
      <c r="K605" s="309" t="s">
        <v>57</v>
      </c>
      <c r="L605" s="301" t="s">
        <v>163</v>
      </c>
      <c r="M605" s="291"/>
      <c r="N605" s="310"/>
      <c r="O605" s="310"/>
      <c r="P605" s="310"/>
      <c r="Q605" s="310"/>
      <c r="R605" s="310"/>
      <c r="S605" s="311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  <c r="AK605" s="87"/>
      <c r="AL605" s="87"/>
      <c r="AM605" s="87"/>
      <c r="AN605" s="87"/>
      <c r="AO605" s="87"/>
      <c r="AP605" s="87"/>
      <c r="AQ605" s="87"/>
      <c r="AR605" s="87"/>
      <c r="AS605" s="87"/>
      <c r="AT605" s="87"/>
      <c r="AU605" s="87"/>
      <c r="AV605" s="87"/>
      <c r="AW605" s="87"/>
      <c r="AX605" s="87"/>
      <c r="AY605" s="87"/>
      <c r="AZ605" s="87"/>
      <c r="BA605" s="87"/>
      <c r="BB605" s="87"/>
      <c r="BC605" s="87"/>
      <c r="BD605" s="87"/>
      <c r="BE605" s="87"/>
      <c r="BF605" s="87"/>
      <c r="BG605" s="87"/>
      <c r="BH605" s="87"/>
      <c r="BI605" s="87"/>
      <c r="BJ605" s="87"/>
      <c r="BK605" s="87"/>
      <c r="BL605" s="87"/>
      <c r="BM605" s="87"/>
      <c r="BN605" s="87"/>
      <c r="BO605" s="87"/>
      <c r="BP605" s="87"/>
      <c r="BQ605" s="87"/>
      <c r="BR605" s="87"/>
      <c r="BS605" s="87"/>
      <c r="BT605" s="87"/>
      <c r="BU605" s="87"/>
      <c r="BV605" s="87"/>
      <c r="BW605" s="87"/>
      <c r="BX605" s="87"/>
      <c r="BY605" s="87"/>
      <c r="BZ605" s="87"/>
      <c r="CA605" s="87"/>
      <c r="CB605" s="87"/>
      <c r="CC605" s="87"/>
      <c r="CD605" s="87"/>
      <c r="CE605" s="87"/>
      <c r="CF605" s="87"/>
      <c r="CG605" s="87"/>
      <c r="CH605" s="87"/>
      <c r="CI605" s="87"/>
      <c r="CJ605" s="87"/>
      <c r="CK605" s="87"/>
      <c r="CL605" s="87"/>
      <c r="CM605" s="87"/>
      <c r="CN605" s="87"/>
      <c r="CO605" s="87"/>
      <c r="CP605" s="87"/>
      <c r="CQ605" s="87"/>
      <c r="CR605" s="87"/>
      <c r="CS605" s="87"/>
      <c r="CT605" s="87"/>
      <c r="CU605" s="87"/>
      <c r="CV605" s="87"/>
      <c r="CW605" s="87"/>
      <c r="CX605" s="87"/>
      <c r="CY605" s="87"/>
      <c r="CZ605" s="87"/>
      <c r="DA605" s="87"/>
      <c r="DB605" s="87"/>
      <c r="DC605" s="87"/>
      <c r="DD605" s="87"/>
      <c r="DE605" s="87"/>
      <c r="DF605" s="87"/>
      <c r="DG605" s="87"/>
      <c r="DH605" s="87"/>
      <c r="DI605" s="87"/>
      <c r="DJ605" s="87"/>
      <c r="DK605" s="87"/>
      <c r="DL605" s="87"/>
      <c r="DM605" s="87"/>
      <c r="DN605" s="87"/>
      <c r="DO605" s="87"/>
      <c r="DP605" s="87"/>
      <c r="DQ605" s="87"/>
      <c r="DR605" s="87"/>
      <c r="DS605" s="87"/>
      <c r="DT605" s="87"/>
      <c r="DU605" s="87"/>
      <c r="DV605" s="87"/>
      <c r="DW605" s="87"/>
      <c r="DX605" s="87"/>
      <c r="DY605" s="87"/>
      <c r="DZ605" s="87"/>
      <c r="EA605" s="87"/>
      <c r="EB605" s="87"/>
      <c r="EC605" s="87"/>
      <c r="ED605" s="87"/>
      <c r="EE605" s="87"/>
      <c r="EF605" s="87"/>
      <c r="EG605" s="87"/>
      <c r="EH605" s="87"/>
      <c r="EI605" s="87"/>
      <c r="EJ605" s="87"/>
      <c r="EK605" s="87"/>
      <c r="EL605" s="87"/>
      <c r="EM605" s="87"/>
      <c r="EN605" s="87"/>
      <c r="EO605" s="87"/>
      <c r="EP605" s="87"/>
      <c r="EQ605" s="87"/>
      <c r="ER605" s="87"/>
      <c r="ES605" s="87"/>
      <c r="ET605" s="87"/>
      <c r="EU605" s="87"/>
      <c r="EV605" s="87"/>
      <c r="EW605" s="87"/>
      <c r="EX605" s="87"/>
      <c r="EY605" s="87"/>
      <c r="EZ605" s="87"/>
      <c r="FA605" s="87"/>
      <c r="FB605" s="87"/>
      <c r="FC605" s="87"/>
      <c r="FD605" s="87"/>
      <c r="FE605" s="87"/>
      <c r="FF605" s="87"/>
      <c r="FG605" s="87"/>
      <c r="FH605" s="87"/>
      <c r="FI605" s="87"/>
      <c r="FJ605" s="87"/>
      <c r="FK605" s="87"/>
      <c r="FL605" s="87"/>
      <c r="FM605" s="87"/>
      <c r="FN605" s="87"/>
      <c r="FO605" s="87"/>
      <c r="FP605" s="87"/>
      <c r="FQ605" s="87"/>
      <c r="FR605" s="87"/>
      <c r="FS605" s="87"/>
      <c r="FT605" s="87"/>
      <c r="FU605" s="87"/>
      <c r="FV605" s="87"/>
      <c r="FW605" s="87"/>
      <c r="FX605" s="87"/>
      <c r="FY605" s="87"/>
      <c r="FZ605" s="87"/>
      <c r="GA605" s="87"/>
      <c r="GB605" s="87"/>
      <c r="GC605" s="87"/>
      <c r="GD605" s="87"/>
      <c r="GE605" s="87"/>
      <c r="GF605" s="87"/>
      <c r="GG605" s="87"/>
      <c r="GH605" s="87"/>
      <c r="GI605" s="87"/>
      <c r="GJ605" s="87"/>
      <c r="GK605" s="87"/>
      <c r="GL605" s="87"/>
      <c r="GM605" s="87"/>
      <c r="GN605" s="87"/>
      <c r="GO605" s="87"/>
      <c r="GP605" s="87"/>
      <c r="GQ605" s="87"/>
      <c r="GR605" s="87"/>
      <c r="GS605" s="87"/>
      <c r="GT605" s="87"/>
      <c r="GU605" s="87"/>
      <c r="GV605" s="87"/>
      <c r="GW605" s="87"/>
      <c r="GX605" s="87"/>
      <c r="GY605" s="87"/>
      <c r="GZ605" s="87"/>
      <c r="HA605" s="87"/>
      <c r="HB605" s="87"/>
      <c r="HC605" s="87"/>
      <c r="HD605" s="87"/>
      <c r="HE605" s="87"/>
      <c r="HF605" s="87"/>
      <c r="HG605" s="87"/>
      <c r="HH605" s="87"/>
      <c r="HI605" s="87"/>
      <c r="HJ605" s="87"/>
      <c r="HK605" s="87"/>
      <c r="HL605" s="87"/>
      <c r="HM605" s="87"/>
      <c r="HN605" s="87"/>
      <c r="HO605" s="87"/>
      <c r="HP605" s="87"/>
      <c r="HQ605" s="87"/>
      <c r="HR605" s="87"/>
      <c r="HS605" s="87"/>
      <c r="HT605" s="87"/>
      <c r="HU605" s="87"/>
      <c r="HV605" s="87"/>
      <c r="HW605" s="87"/>
      <c r="HX605" s="87"/>
      <c r="HY605" s="87"/>
      <c r="HZ605" s="87"/>
      <c r="IA605" s="87"/>
      <c r="IB605" s="87"/>
      <c r="IC605" s="87"/>
      <c r="ID605" s="87"/>
      <c r="IE605" s="87"/>
      <c r="IF605" s="87"/>
      <c r="IG605" s="87"/>
      <c r="IH605" s="87"/>
      <c r="II605" s="87"/>
      <c r="IJ605" s="87"/>
      <c r="IK605" s="87"/>
      <c r="IL605" s="87"/>
      <c r="IM605" s="87"/>
      <c r="IN605" s="87"/>
      <c r="IO605" s="87"/>
      <c r="IP605" s="87"/>
      <c r="IQ605" s="87"/>
      <c r="IR605" s="87"/>
      <c r="IS605" s="87"/>
      <c r="IT605" s="87"/>
      <c r="IU605" s="87"/>
      <c r="IV605" s="87"/>
      <c r="IW605" s="87"/>
      <c r="IX605" s="87"/>
      <c r="IY605" s="87"/>
      <c r="IZ605" s="87"/>
      <c r="JA605" s="87"/>
      <c r="JB605" s="87"/>
      <c r="JC605" s="87"/>
      <c r="JD605" s="87"/>
      <c r="JE605" s="87"/>
      <c r="JF605" s="87"/>
      <c r="JG605" s="87"/>
      <c r="JH605" s="87"/>
      <c r="JI605" s="87"/>
      <c r="JJ605" s="87"/>
      <c r="JK605" s="87"/>
      <c r="JL605" s="87"/>
      <c r="JM605" s="87"/>
      <c r="JN605" s="87"/>
      <c r="JO605" s="87"/>
      <c r="JP605" s="87"/>
      <c r="JQ605" s="87"/>
      <c r="JR605" s="87"/>
      <c r="JS605" s="87"/>
      <c r="JT605" s="87"/>
      <c r="JU605" s="87"/>
      <c r="JV605" s="87"/>
      <c r="JW605" s="87"/>
      <c r="JX605" s="87"/>
      <c r="JY605" s="87"/>
      <c r="JZ605" s="87"/>
      <c r="KA605" s="87"/>
      <c r="KB605" s="87"/>
      <c r="KC605" s="87"/>
      <c r="KD605" s="87"/>
      <c r="KE605" s="87"/>
      <c r="KF605" s="87"/>
      <c r="KG605" s="87"/>
      <c r="KH605" s="87"/>
      <c r="KI605" s="87"/>
      <c r="KJ605" s="87"/>
      <c r="KK605" s="87"/>
      <c r="KL605" s="87"/>
      <c r="KM605" s="87"/>
      <c r="KN605" s="87"/>
      <c r="KO605" s="87"/>
      <c r="KP605" s="87"/>
      <c r="KQ605" s="87"/>
      <c r="KR605" s="87"/>
      <c r="KS605" s="87"/>
      <c r="KT605" s="87"/>
      <c r="KU605" s="87"/>
      <c r="KV605" s="87"/>
      <c r="KW605" s="87"/>
      <c r="KX605" s="87"/>
      <c r="KY605" s="87"/>
      <c r="KZ605" s="87"/>
      <c r="LA605" s="87"/>
      <c r="LB605" s="87"/>
      <c r="LC605" s="87"/>
      <c r="LD605" s="87"/>
      <c r="LE605" s="87"/>
      <c r="LF605" s="87"/>
      <c r="LG605" s="87"/>
      <c r="LH605" s="87"/>
      <c r="LI605" s="87"/>
      <c r="LJ605" s="87"/>
      <c r="LK605" s="87"/>
      <c r="LL605" s="87"/>
      <c r="LM605" s="87"/>
      <c r="LN605" s="87"/>
      <c r="LO605" s="87"/>
      <c r="LP605" s="87"/>
      <c r="LQ605" s="87"/>
      <c r="LR605" s="87"/>
      <c r="LS605" s="87"/>
      <c r="LT605" s="87"/>
      <c r="LU605" s="87"/>
      <c r="LV605" s="87"/>
      <c r="LW605" s="87"/>
      <c r="LX605" s="87"/>
      <c r="LY605" s="87"/>
      <c r="LZ605" s="87"/>
      <c r="MA605" s="87"/>
      <c r="MB605" s="87"/>
      <c r="MC605" s="87"/>
      <c r="MD605" s="87"/>
      <c r="ME605" s="87"/>
      <c r="MF605" s="87"/>
      <c r="MG605" s="87"/>
      <c r="MH605" s="87"/>
      <c r="MI605" s="87"/>
      <c r="MJ605" s="87"/>
      <c r="MK605" s="87"/>
      <c r="ML605" s="87"/>
      <c r="MM605" s="87"/>
      <c r="MN605" s="87"/>
      <c r="MO605" s="87"/>
      <c r="MP605" s="87"/>
      <c r="MQ605" s="87"/>
      <c r="MR605" s="87"/>
      <c r="MS605" s="87"/>
      <c r="MT605" s="87"/>
      <c r="MU605" s="87"/>
      <c r="MV605" s="87"/>
      <c r="MW605" s="87"/>
      <c r="MX605" s="87"/>
      <c r="MY605" s="87"/>
      <c r="MZ605" s="87"/>
      <c r="NA605" s="87"/>
      <c r="NB605" s="87"/>
      <c r="NC605" s="87"/>
      <c r="ND605" s="87"/>
      <c r="NE605" s="87"/>
      <c r="NF605" s="87"/>
      <c r="NG605" s="87"/>
      <c r="NH605" s="87"/>
      <c r="NI605" s="87"/>
      <c r="NJ605" s="87"/>
      <c r="NK605" s="87"/>
      <c r="NL605" s="87"/>
      <c r="NM605" s="87"/>
      <c r="NN605" s="87"/>
      <c r="NO605" s="87"/>
      <c r="NP605" s="87"/>
      <c r="NQ605" s="87"/>
      <c r="NR605" s="87"/>
      <c r="NS605" s="87"/>
      <c r="NT605" s="87"/>
      <c r="NU605" s="87"/>
    </row>
    <row r="606" spans="1:385" s="102" customFormat="1" ht="15.5" hidden="1">
      <c r="A606" s="373"/>
      <c r="B606" s="291"/>
      <c r="C606" s="308" t="s">
        <v>875</v>
      </c>
      <c r="D606" s="309" t="s">
        <v>934</v>
      </c>
      <c r="E606" s="301" t="s">
        <v>876</v>
      </c>
      <c r="F606" s="291"/>
      <c r="G606" s="291"/>
      <c r="H606" s="291"/>
      <c r="I606" s="291"/>
      <c r="J606" s="291"/>
      <c r="K606" s="309" t="s">
        <v>57</v>
      </c>
      <c r="L606" s="301" t="s">
        <v>41</v>
      </c>
      <c r="M606" s="291"/>
      <c r="N606" s="310"/>
      <c r="O606" s="310"/>
      <c r="P606" s="310"/>
      <c r="Q606" s="310"/>
      <c r="R606" s="310"/>
      <c r="S606" s="311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  <c r="AK606" s="87"/>
      <c r="AL606" s="87"/>
      <c r="AM606" s="87"/>
      <c r="AN606" s="87"/>
      <c r="AO606" s="87"/>
      <c r="AP606" s="87"/>
      <c r="AQ606" s="87"/>
      <c r="AR606" s="87"/>
      <c r="AS606" s="87"/>
      <c r="AT606" s="87"/>
      <c r="AU606" s="87"/>
      <c r="AV606" s="87"/>
      <c r="AW606" s="87"/>
      <c r="AX606" s="87"/>
      <c r="AY606" s="87"/>
      <c r="AZ606" s="87"/>
      <c r="BA606" s="87"/>
      <c r="BB606" s="87"/>
      <c r="BC606" s="87"/>
      <c r="BD606" s="87"/>
      <c r="BE606" s="87"/>
      <c r="BF606" s="87"/>
      <c r="BG606" s="87"/>
      <c r="BH606" s="87"/>
      <c r="BI606" s="87"/>
      <c r="BJ606" s="87"/>
      <c r="BK606" s="87"/>
      <c r="BL606" s="87"/>
      <c r="BM606" s="87"/>
      <c r="BN606" s="87"/>
      <c r="BO606" s="87"/>
      <c r="BP606" s="87"/>
      <c r="BQ606" s="87"/>
      <c r="BR606" s="87"/>
      <c r="BS606" s="87"/>
      <c r="BT606" s="87"/>
      <c r="BU606" s="87"/>
      <c r="BV606" s="87"/>
      <c r="BW606" s="87"/>
      <c r="BX606" s="87"/>
      <c r="BY606" s="87"/>
      <c r="BZ606" s="87"/>
      <c r="CA606" s="87"/>
      <c r="CB606" s="87"/>
      <c r="CC606" s="87"/>
      <c r="CD606" s="87"/>
      <c r="CE606" s="87"/>
      <c r="CF606" s="87"/>
      <c r="CG606" s="87"/>
      <c r="CH606" s="87"/>
      <c r="CI606" s="87"/>
      <c r="CJ606" s="87"/>
      <c r="CK606" s="87"/>
      <c r="CL606" s="87"/>
      <c r="CM606" s="87"/>
      <c r="CN606" s="87"/>
      <c r="CO606" s="87"/>
      <c r="CP606" s="87"/>
      <c r="CQ606" s="87"/>
      <c r="CR606" s="87"/>
      <c r="CS606" s="87"/>
      <c r="CT606" s="87"/>
      <c r="CU606" s="87"/>
      <c r="CV606" s="87"/>
      <c r="CW606" s="87"/>
      <c r="CX606" s="87"/>
      <c r="CY606" s="87"/>
      <c r="CZ606" s="87"/>
      <c r="DA606" s="87"/>
      <c r="DB606" s="87"/>
      <c r="DC606" s="87"/>
      <c r="DD606" s="87"/>
      <c r="DE606" s="87"/>
      <c r="DF606" s="87"/>
      <c r="DG606" s="87"/>
      <c r="DH606" s="87"/>
      <c r="DI606" s="87"/>
      <c r="DJ606" s="87"/>
      <c r="DK606" s="87"/>
      <c r="DL606" s="87"/>
      <c r="DM606" s="87"/>
      <c r="DN606" s="87"/>
      <c r="DO606" s="87"/>
      <c r="DP606" s="87"/>
      <c r="DQ606" s="87"/>
      <c r="DR606" s="87"/>
      <c r="DS606" s="87"/>
      <c r="DT606" s="87"/>
      <c r="DU606" s="87"/>
      <c r="DV606" s="87"/>
      <c r="DW606" s="87"/>
      <c r="DX606" s="87"/>
      <c r="DY606" s="87"/>
      <c r="DZ606" s="87"/>
      <c r="EA606" s="87"/>
      <c r="EB606" s="87"/>
      <c r="EC606" s="87"/>
      <c r="ED606" s="87"/>
      <c r="EE606" s="87"/>
      <c r="EF606" s="87"/>
      <c r="EG606" s="87"/>
      <c r="EH606" s="87"/>
      <c r="EI606" s="87"/>
      <c r="EJ606" s="87"/>
      <c r="EK606" s="87"/>
      <c r="EL606" s="87"/>
      <c r="EM606" s="87"/>
      <c r="EN606" s="87"/>
      <c r="EO606" s="87"/>
      <c r="EP606" s="87"/>
      <c r="EQ606" s="87"/>
      <c r="ER606" s="87"/>
      <c r="ES606" s="87"/>
      <c r="ET606" s="87"/>
      <c r="EU606" s="87"/>
      <c r="EV606" s="87"/>
      <c r="EW606" s="87"/>
      <c r="EX606" s="87"/>
      <c r="EY606" s="87"/>
      <c r="EZ606" s="87"/>
      <c r="FA606" s="87"/>
      <c r="FB606" s="87"/>
      <c r="FC606" s="87"/>
      <c r="FD606" s="87"/>
      <c r="FE606" s="87"/>
      <c r="FF606" s="87"/>
      <c r="FG606" s="87"/>
      <c r="FH606" s="87"/>
      <c r="FI606" s="87"/>
      <c r="FJ606" s="87"/>
      <c r="FK606" s="87"/>
      <c r="FL606" s="87"/>
      <c r="FM606" s="87"/>
      <c r="FN606" s="87"/>
      <c r="FO606" s="87"/>
      <c r="FP606" s="87"/>
      <c r="FQ606" s="87"/>
      <c r="FR606" s="87"/>
      <c r="FS606" s="87"/>
      <c r="FT606" s="87"/>
      <c r="FU606" s="87"/>
      <c r="FV606" s="87"/>
      <c r="FW606" s="87"/>
      <c r="FX606" s="87"/>
      <c r="FY606" s="87"/>
      <c r="FZ606" s="87"/>
      <c r="GA606" s="87"/>
      <c r="GB606" s="87"/>
      <c r="GC606" s="87"/>
      <c r="GD606" s="87"/>
      <c r="GE606" s="87"/>
      <c r="GF606" s="87"/>
      <c r="GG606" s="87"/>
      <c r="GH606" s="87"/>
      <c r="GI606" s="87"/>
      <c r="GJ606" s="87"/>
      <c r="GK606" s="87"/>
      <c r="GL606" s="87"/>
      <c r="GM606" s="87"/>
      <c r="GN606" s="87"/>
      <c r="GO606" s="87"/>
      <c r="GP606" s="87"/>
      <c r="GQ606" s="87"/>
      <c r="GR606" s="87"/>
      <c r="GS606" s="87"/>
      <c r="GT606" s="87"/>
      <c r="GU606" s="87"/>
      <c r="GV606" s="87"/>
      <c r="GW606" s="87"/>
      <c r="GX606" s="87"/>
      <c r="GY606" s="87"/>
      <c r="GZ606" s="87"/>
      <c r="HA606" s="87"/>
      <c r="HB606" s="87"/>
      <c r="HC606" s="87"/>
      <c r="HD606" s="87"/>
      <c r="HE606" s="87"/>
      <c r="HF606" s="87"/>
      <c r="HG606" s="87"/>
      <c r="HH606" s="87"/>
      <c r="HI606" s="87"/>
      <c r="HJ606" s="87"/>
      <c r="HK606" s="87"/>
      <c r="HL606" s="87"/>
      <c r="HM606" s="87"/>
      <c r="HN606" s="87"/>
      <c r="HO606" s="87"/>
      <c r="HP606" s="87"/>
      <c r="HQ606" s="87"/>
      <c r="HR606" s="87"/>
      <c r="HS606" s="87"/>
      <c r="HT606" s="87"/>
      <c r="HU606" s="87"/>
      <c r="HV606" s="87"/>
      <c r="HW606" s="87"/>
      <c r="HX606" s="87"/>
      <c r="HY606" s="87"/>
      <c r="HZ606" s="87"/>
      <c r="IA606" s="87"/>
      <c r="IB606" s="87"/>
      <c r="IC606" s="87"/>
      <c r="ID606" s="87"/>
      <c r="IE606" s="87"/>
      <c r="IF606" s="87"/>
      <c r="IG606" s="87"/>
      <c r="IH606" s="87"/>
      <c r="II606" s="87"/>
      <c r="IJ606" s="87"/>
      <c r="IK606" s="87"/>
      <c r="IL606" s="87"/>
      <c r="IM606" s="87"/>
      <c r="IN606" s="87"/>
      <c r="IO606" s="87"/>
      <c r="IP606" s="87"/>
      <c r="IQ606" s="87"/>
      <c r="IR606" s="87"/>
      <c r="IS606" s="87"/>
      <c r="IT606" s="87"/>
      <c r="IU606" s="87"/>
      <c r="IV606" s="87"/>
      <c r="IW606" s="87"/>
      <c r="IX606" s="87"/>
      <c r="IY606" s="87"/>
      <c r="IZ606" s="87"/>
      <c r="JA606" s="87"/>
      <c r="JB606" s="87"/>
      <c r="JC606" s="87"/>
      <c r="JD606" s="87"/>
      <c r="JE606" s="87"/>
      <c r="JF606" s="87"/>
      <c r="JG606" s="87"/>
      <c r="JH606" s="87"/>
      <c r="JI606" s="87"/>
      <c r="JJ606" s="87"/>
      <c r="JK606" s="87"/>
      <c r="JL606" s="87"/>
      <c r="JM606" s="87"/>
      <c r="JN606" s="87"/>
      <c r="JO606" s="87"/>
      <c r="JP606" s="87"/>
      <c r="JQ606" s="87"/>
      <c r="JR606" s="87"/>
      <c r="JS606" s="87"/>
      <c r="JT606" s="87"/>
      <c r="JU606" s="87"/>
      <c r="JV606" s="87"/>
      <c r="JW606" s="87"/>
      <c r="JX606" s="87"/>
      <c r="JY606" s="87"/>
      <c r="JZ606" s="87"/>
      <c r="KA606" s="87"/>
      <c r="KB606" s="87"/>
      <c r="KC606" s="87"/>
      <c r="KD606" s="87"/>
      <c r="KE606" s="87"/>
      <c r="KF606" s="87"/>
      <c r="KG606" s="87"/>
      <c r="KH606" s="87"/>
      <c r="KI606" s="87"/>
      <c r="KJ606" s="87"/>
      <c r="KK606" s="87"/>
      <c r="KL606" s="87"/>
      <c r="KM606" s="87"/>
      <c r="KN606" s="87"/>
      <c r="KO606" s="87"/>
      <c r="KP606" s="87"/>
      <c r="KQ606" s="87"/>
      <c r="KR606" s="87"/>
      <c r="KS606" s="87"/>
      <c r="KT606" s="87"/>
      <c r="KU606" s="87"/>
      <c r="KV606" s="87"/>
      <c r="KW606" s="87"/>
      <c r="KX606" s="87"/>
      <c r="KY606" s="87"/>
      <c r="KZ606" s="87"/>
      <c r="LA606" s="87"/>
      <c r="LB606" s="87"/>
      <c r="LC606" s="87"/>
      <c r="LD606" s="87"/>
      <c r="LE606" s="87"/>
      <c r="LF606" s="87"/>
      <c r="LG606" s="87"/>
      <c r="LH606" s="87"/>
      <c r="LI606" s="87"/>
      <c r="LJ606" s="87"/>
      <c r="LK606" s="87"/>
      <c r="LL606" s="87"/>
      <c r="LM606" s="87"/>
      <c r="LN606" s="87"/>
      <c r="LO606" s="87"/>
      <c r="LP606" s="87"/>
      <c r="LQ606" s="87"/>
      <c r="LR606" s="87"/>
      <c r="LS606" s="87"/>
      <c r="LT606" s="87"/>
      <c r="LU606" s="87"/>
      <c r="LV606" s="87"/>
      <c r="LW606" s="87"/>
      <c r="LX606" s="87"/>
      <c r="LY606" s="87"/>
      <c r="LZ606" s="87"/>
      <c r="MA606" s="87"/>
      <c r="MB606" s="87"/>
      <c r="MC606" s="87"/>
      <c r="MD606" s="87"/>
      <c r="ME606" s="87"/>
      <c r="MF606" s="87"/>
      <c r="MG606" s="87"/>
      <c r="MH606" s="87"/>
      <c r="MI606" s="87"/>
      <c r="MJ606" s="87"/>
      <c r="MK606" s="87"/>
      <c r="ML606" s="87"/>
      <c r="MM606" s="87"/>
      <c r="MN606" s="87"/>
      <c r="MO606" s="87"/>
      <c r="MP606" s="87"/>
      <c r="MQ606" s="87"/>
      <c r="MR606" s="87"/>
      <c r="MS606" s="87"/>
      <c r="MT606" s="87"/>
      <c r="MU606" s="87"/>
      <c r="MV606" s="87"/>
      <c r="MW606" s="87"/>
      <c r="MX606" s="87"/>
      <c r="MY606" s="87"/>
      <c r="MZ606" s="87"/>
      <c r="NA606" s="87"/>
      <c r="NB606" s="87"/>
      <c r="NC606" s="87"/>
      <c r="ND606" s="87"/>
      <c r="NE606" s="87"/>
      <c r="NF606" s="87"/>
      <c r="NG606" s="87"/>
      <c r="NH606" s="87"/>
      <c r="NI606" s="87"/>
      <c r="NJ606" s="87"/>
      <c r="NK606" s="87"/>
      <c r="NL606" s="87"/>
      <c r="NM606" s="87"/>
      <c r="NN606" s="87"/>
      <c r="NO606" s="87"/>
      <c r="NP606" s="87"/>
      <c r="NQ606" s="87"/>
      <c r="NR606" s="87"/>
      <c r="NS606" s="87"/>
      <c r="NT606" s="87"/>
      <c r="NU606" s="87"/>
    </row>
    <row r="607" spans="1:385" s="102" customFormat="1" ht="31" hidden="1">
      <c r="A607" s="373"/>
      <c r="B607" s="291"/>
      <c r="C607" s="308" t="s">
        <v>840</v>
      </c>
      <c r="D607" s="309" t="s">
        <v>934</v>
      </c>
      <c r="E607" s="301" t="s">
        <v>841</v>
      </c>
      <c r="F607" s="291"/>
      <c r="G607" s="291"/>
      <c r="H607" s="291"/>
      <c r="I607" s="291"/>
      <c r="J607" s="291"/>
      <c r="K607" s="309" t="s">
        <v>57</v>
      </c>
      <c r="L607" s="301" t="s">
        <v>164</v>
      </c>
      <c r="M607" s="291"/>
      <c r="N607" s="310"/>
      <c r="O607" s="310"/>
      <c r="P607" s="310"/>
      <c r="Q607" s="310"/>
      <c r="R607" s="310"/>
      <c r="S607" s="311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  <c r="AK607" s="87"/>
      <c r="AL607" s="87"/>
      <c r="AM607" s="87"/>
      <c r="AN607" s="87"/>
      <c r="AO607" s="87"/>
      <c r="AP607" s="87"/>
      <c r="AQ607" s="87"/>
      <c r="AR607" s="87"/>
      <c r="AS607" s="87"/>
      <c r="AT607" s="87"/>
      <c r="AU607" s="87"/>
      <c r="AV607" s="87"/>
      <c r="AW607" s="87"/>
      <c r="AX607" s="87"/>
      <c r="AY607" s="87"/>
      <c r="AZ607" s="87"/>
      <c r="BA607" s="87"/>
      <c r="BB607" s="87"/>
      <c r="BC607" s="87"/>
      <c r="BD607" s="87"/>
      <c r="BE607" s="87"/>
      <c r="BF607" s="87"/>
      <c r="BG607" s="87"/>
      <c r="BH607" s="87"/>
      <c r="BI607" s="87"/>
      <c r="BJ607" s="87"/>
      <c r="BK607" s="87"/>
      <c r="BL607" s="87"/>
      <c r="BM607" s="87"/>
      <c r="BN607" s="87"/>
      <c r="BO607" s="87"/>
      <c r="BP607" s="87"/>
      <c r="BQ607" s="87"/>
      <c r="BR607" s="87"/>
      <c r="BS607" s="87"/>
      <c r="BT607" s="87"/>
      <c r="BU607" s="87"/>
      <c r="BV607" s="87"/>
      <c r="BW607" s="87"/>
      <c r="BX607" s="87"/>
      <c r="BY607" s="87"/>
      <c r="BZ607" s="87"/>
      <c r="CA607" s="87"/>
      <c r="CB607" s="87"/>
      <c r="CC607" s="87"/>
      <c r="CD607" s="87"/>
      <c r="CE607" s="87"/>
      <c r="CF607" s="87"/>
      <c r="CG607" s="87"/>
      <c r="CH607" s="87"/>
      <c r="CI607" s="87"/>
      <c r="CJ607" s="87"/>
      <c r="CK607" s="87"/>
      <c r="CL607" s="87"/>
      <c r="CM607" s="87"/>
      <c r="CN607" s="87"/>
      <c r="CO607" s="87"/>
      <c r="CP607" s="87"/>
      <c r="CQ607" s="87"/>
      <c r="CR607" s="87"/>
      <c r="CS607" s="87"/>
      <c r="CT607" s="87"/>
      <c r="CU607" s="87"/>
      <c r="CV607" s="87"/>
      <c r="CW607" s="87"/>
      <c r="CX607" s="87"/>
      <c r="CY607" s="87"/>
      <c r="CZ607" s="87"/>
      <c r="DA607" s="87"/>
      <c r="DB607" s="87"/>
      <c r="DC607" s="87"/>
      <c r="DD607" s="87"/>
      <c r="DE607" s="87"/>
      <c r="DF607" s="87"/>
      <c r="DG607" s="87"/>
      <c r="DH607" s="87"/>
      <c r="DI607" s="87"/>
      <c r="DJ607" s="87"/>
      <c r="DK607" s="87"/>
      <c r="DL607" s="87"/>
      <c r="DM607" s="87"/>
      <c r="DN607" s="87"/>
      <c r="DO607" s="87"/>
      <c r="DP607" s="87"/>
      <c r="DQ607" s="87"/>
      <c r="DR607" s="87"/>
      <c r="DS607" s="87"/>
      <c r="DT607" s="87"/>
      <c r="DU607" s="87"/>
      <c r="DV607" s="87"/>
      <c r="DW607" s="87"/>
      <c r="DX607" s="87"/>
      <c r="DY607" s="87"/>
      <c r="DZ607" s="87"/>
      <c r="EA607" s="87"/>
      <c r="EB607" s="87"/>
      <c r="EC607" s="87"/>
      <c r="ED607" s="87"/>
      <c r="EE607" s="87"/>
      <c r="EF607" s="87"/>
      <c r="EG607" s="87"/>
      <c r="EH607" s="87"/>
      <c r="EI607" s="87"/>
      <c r="EJ607" s="87"/>
      <c r="EK607" s="87"/>
      <c r="EL607" s="87"/>
      <c r="EM607" s="87"/>
      <c r="EN607" s="87"/>
      <c r="EO607" s="87"/>
      <c r="EP607" s="87"/>
      <c r="EQ607" s="87"/>
      <c r="ER607" s="87"/>
      <c r="ES607" s="87"/>
      <c r="ET607" s="87"/>
      <c r="EU607" s="87"/>
      <c r="EV607" s="87"/>
      <c r="EW607" s="87"/>
      <c r="EX607" s="87"/>
      <c r="EY607" s="87"/>
      <c r="EZ607" s="87"/>
      <c r="FA607" s="87"/>
      <c r="FB607" s="87"/>
      <c r="FC607" s="87"/>
      <c r="FD607" s="87"/>
      <c r="FE607" s="87"/>
      <c r="FF607" s="87"/>
      <c r="FG607" s="87"/>
      <c r="FH607" s="87"/>
      <c r="FI607" s="87"/>
      <c r="FJ607" s="87"/>
      <c r="FK607" s="87"/>
      <c r="FL607" s="87"/>
      <c r="FM607" s="87"/>
      <c r="FN607" s="87"/>
      <c r="FO607" s="87"/>
      <c r="FP607" s="87"/>
      <c r="FQ607" s="87"/>
      <c r="FR607" s="87"/>
      <c r="FS607" s="87"/>
      <c r="FT607" s="87"/>
      <c r="FU607" s="87"/>
      <c r="FV607" s="87"/>
      <c r="FW607" s="87"/>
      <c r="FX607" s="87"/>
      <c r="FY607" s="87"/>
      <c r="FZ607" s="87"/>
      <c r="GA607" s="87"/>
      <c r="GB607" s="87"/>
      <c r="GC607" s="87"/>
      <c r="GD607" s="87"/>
      <c r="GE607" s="87"/>
      <c r="GF607" s="87"/>
      <c r="GG607" s="87"/>
      <c r="GH607" s="87"/>
      <c r="GI607" s="87"/>
      <c r="GJ607" s="87"/>
      <c r="GK607" s="87"/>
      <c r="GL607" s="87"/>
      <c r="GM607" s="87"/>
      <c r="GN607" s="87"/>
      <c r="GO607" s="87"/>
      <c r="GP607" s="87"/>
      <c r="GQ607" s="87"/>
      <c r="GR607" s="87"/>
      <c r="GS607" s="87"/>
      <c r="GT607" s="87"/>
      <c r="GU607" s="87"/>
      <c r="GV607" s="87"/>
      <c r="GW607" s="87"/>
      <c r="GX607" s="87"/>
      <c r="GY607" s="87"/>
      <c r="GZ607" s="87"/>
      <c r="HA607" s="87"/>
      <c r="HB607" s="87"/>
      <c r="HC607" s="87"/>
      <c r="HD607" s="87"/>
      <c r="HE607" s="87"/>
      <c r="HF607" s="87"/>
      <c r="HG607" s="87"/>
      <c r="HH607" s="87"/>
      <c r="HI607" s="87"/>
      <c r="HJ607" s="87"/>
      <c r="HK607" s="87"/>
      <c r="HL607" s="87"/>
      <c r="HM607" s="87"/>
      <c r="HN607" s="87"/>
      <c r="HO607" s="87"/>
      <c r="HP607" s="87"/>
      <c r="HQ607" s="87"/>
      <c r="HR607" s="87"/>
      <c r="HS607" s="87"/>
      <c r="HT607" s="87"/>
      <c r="HU607" s="87"/>
      <c r="HV607" s="87"/>
      <c r="HW607" s="87"/>
      <c r="HX607" s="87"/>
      <c r="HY607" s="87"/>
      <c r="HZ607" s="87"/>
      <c r="IA607" s="87"/>
      <c r="IB607" s="87"/>
      <c r="IC607" s="87"/>
      <c r="ID607" s="87"/>
      <c r="IE607" s="87"/>
      <c r="IF607" s="87"/>
      <c r="IG607" s="87"/>
      <c r="IH607" s="87"/>
      <c r="II607" s="87"/>
      <c r="IJ607" s="87"/>
      <c r="IK607" s="87"/>
      <c r="IL607" s="87"/>
      <c r="IM607" s="87"/>
      <c r="IN607" s="87"/>
      <c r="IO607" s="87"/>
      <c r="IP607" s="87"/>
      <c r="IQ607" s="87"/>
      <c r="IR607" s="87"/>
      <c r="IS607" s="87"/>
      <c r="IT607" s="87"/>
      <c r="IU607" s="87"/>
      <c r="IV607" s="87"/>
      <c r="IW607" s="87"/>
      <c r="IX607" s="87"/>
      <c r="IY607" s="87"/>
      <c r="IZ607" s="87"/>
      <c r="JA607" s="87"/>
      <c r="JB607" s="87"/>
      <c r="JC607" s="87"/>
      <c r="JD607" s="87"/>
      <c r="JE607" s="87"/>
      <c r="JF607" s="87"/>
      <c r="JG607" s="87"/>
      <c r="JH607" s="87"/>
      <c r="JI607" s="87"/>
      <c r="JJ607" s="87"/>
      <c r="JK607" s="87"/>
      <c r="JL607" s="87"/>
      <c r="JM607" s="87"/>
      <c r="JN607" s="87"/>
      <c r="JO607" s="87"/>
      <c r="JP607" s="87"/>
      <c r="JQ607" s="87"/>
      <c r="JR607" s="87"/>
      <c r="JS607" s="87"/>
      <c r="JT607" s="87"/>
      <c r="JU607" s="87"/>
      <c r="JV607" s="87"/>
      <c r="JW607" s="87"/>
      <c r="JX607" s="87"/>
      <c r="JY607" s="87"/>
      <c r="JZ607" s="87"/>
      <c r="KA607" s="87"/>
      <c r="KB607" s="87"/>
      <c r="KC607" s="87"/>
      <c r="KD607" s="87"/>
      <c r="KE607" s="87"/>
      <c r="KF607" s="87"/>
      <c r="KG607" s="87"/>
      <c r="KH607" s="87"/>
      <c r="KI607" s="87"/>
      <c r="KJ607" s="87"/>
      <c r="KK607" s="87"/>
      <c r="KL607" s="87"/>
      <c r="KM607" s="87"/>
      <c r="KN607" s="87"/>
      <c r="KO607" s="87"/>
      <c r="KP607" s="87"/>
      <c r="KQ607" s="87"/>
      <c r="KR607" s="87"/>
      <c r="KS607" s="87"/>
      <c r="KT607" s="87"/>
      <c r="KU607" s="87"/>
      <c r="KV607" s="87"/>
      <c r="KW607" s="87"/>
      <c r="KX607" s="87"/>
      <c r="KY607" s="87"/>
      <c r="KZ607" s="87"/>
      <c r="LA607" s="87"/>
      <c r="LB607" s="87"/>
      <c r="LC607" s="87"/>
      <c r="LD607" s="87"/>
      <c r="LE607" s="87"/>
      <c r="LF607" s="87"/>
      <c r="LG607" s="87"/>
      <c r="LH607" s="87"/>
      <c r="LI607" s="87"/>
      <c r="LJ607" s="87"/>
      <c r="LK607" s="87"/>
      <c r="LL607" s="87"/>
      <c r="LM607" s="87"/>
      <c r="LN607" s="87"/>
      <c r="LO607" s="87"/>
      <c r="LP607" s="87"/>
      <c r="LQ607" s="87"/>
      <c r="LR607" s="87"/>
      <c r="LS607" s="87"/>
      <c r="LT607" s="87"/>
      <c r="LU607" s="87"/>
      <c r="LV607" s="87"/>
      <c r="LW607" s="87"/>
      <c r="LX607" s="87"/>
      <c r="LY607" s="87"/>
      <c r="LZ607" s="87"/>
      <c r="MA607" s="87"/>
      <c r="MB607" s="87"/>
      <c r="MC607" s="87"/>
      <c r="MD607" s="87"/>
      <c r="ME607" s="87"/>
      <c r="MF607" s="87"/>
      <c r="MG607" s="87"/>
      <c r="MH607" s="87"/>
      <c r="MI607" s="87"/>
      <c r="MJ607" s="87"/>
      <c r="MK607" s="87"/>
      <c r="ML607" s="87"/>
      <c r="MM607" s="87"/>
      <c r="MN607" s="87"/>
      <c r="MO607" s="87"/>
      <c r="MP607" s="87"/>
      <c r="MQ607" s="87"/>
      <c r="MR607" s="87"/>
      <c r="MS607" s="87"/>
      <c r="MT607" s="87"/>
      <c r="MU607" s="87"/>
      <c r="MV607" s="87"/>
      <c r="MW607" s="87"/>
      <c r="MX607" s="87"/>
      <c r="MY607" s="87"/>
      <c r="MZ607" s="87"/>
      <c r="NA607" s="87"/>
      <c r="NB607" s="87"/>
      <c r="NC607" s="87"/>
      <c r="ND607" s="87"/>
      <c r="NE607" s="87"/>
      <c r="NF607" s="87"/>
      <c r="NG607" s="87"/>
      <c r="NH607" s="87"/>
      <c r="NI607" s="87"/>
      <c r="NJ607" s="87"/>
      <c r="NK607" s="87"/>
      <c r="NL607" s="87"/>
      <c r="NM607" s="87"/>
      <c r="NN607" s="87"/>
      <c r="NO607" s="87"/>
      <c r="NP607" s="87"/>
      <c r="NQ607" s="87"/>
      <c r="NR607" s="87"/>
      <c r="NS607" s="87"/>
      <c r="NT607" s="87"/>
      <c r="NU607" s="87"/>
    </row>
    <row r="608" spans="1:385" s="102" customFormat="1" ht="15.5" hidden="1">
      <c r="A608" s="373"/>
      <c r="B608" s="291"/>
      <c r="C608" s="308" t="s">
        <v>848</v>
      </c>
      <c r="D608" s="309" t="s">
        <v>934</v>
      </c>
      <c r="E608" s="301" t="s">
        <v>849</v>
      </c>
      <c r="F608" s="291"/>
      <c r="G608" s="291"/>
      <c r="H608" s="291"/>
      <c r="I608" s="291"/>
      <c r="J608" s="291"/>
      <c r="K608" s="309" t="s">
        <v>57</v>
      </c>
      <c r="L608" s="301" t="s">
        <v>162</v>
      </c>
      <c r="M608" s="291"/>
      <c r="N608" s="310"/>
      <c r="O608" s="310"/>
      <c r="P608" s="310"/>
      <c r="Q608" s="310"/>
      <c r="R608" s="310"/>
      <c r="S608" s="311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  <c r="AK608" s="87"/>
      <c r="AL608" s="87"/>
      <c r="AM608" s="87"/>
      <c r="AN608" s="87"/>
      <c r="AO608" s="87"/>
      <c r="AP608" s="87"/>
      <c r="AQ608" s="87"/>
      <c r="AR608" s="87"/>
      <c r="AS608" s="87"/>
      <c r="AT608" s="87"/>
      <c r="AU608" s="87"/>
      <c r="AV608" s="87"/>
      <c r="AW608" s="87"/>
      <c r="AX608" s="87"/>
      <c r="AY608" s="87"/>
      <c r="AZ608" s="87"/>
      <c r="BA608" s="87"/>
      <c r="BB608" s="87"/>
      <c r="BC608" s="87"/>
      <c r="BD608" s="87"/>
      <c r="BE608" s="87"/>
      <c r="BF608" s="87"/>
      <c r="BG608" s="87"/>
      <c r="BH608" s="87"/>
      <c r="BI608" s="87"/>
      <c r="BJ608" s="87"/>
      <c r="BK608" s="87"/>
      <c r="BL608" s="87"/>
      <c r="BM608" s="87"/>
      <c r="BN608" s="87"/>
      <c r="BO608" s="87"/>
      <c r="BP608" s="87"/>
      <c r="BQ608" s="87"/>
      <c r="BR608" s="87"/>
      <c r="BS608" s="87"/>
      <c r="BT608" s="87"/>
      <c r="BU608" s="87"/>
      <c r="BV608" s="87"/>
      <c r="BW608" s="87"/>
      <c r="BX608" s="87"/>
      <c r="BY608" s="87"/>
      <c r="BZ608" s="87"/>
      <c r="CA608" s="87"/>
      <c r="CB608" s="87"/>
      <c r="CC608" s="87"/>
      <c r="CD608" s="87"/>
      <c r="CE608" s="87"/>
      <c r="CF608" s="87"/>
      <c r="CG608" s="87"/>
      <c r="CH608" s="87"/>
      <c r="CI608" s="87"/>
      <c r="CJ608" s="87"/>
      <c r="CK608" s="87"/>
      <c r="CL608" s="87"/>
      <c r="CM608" s="87"/>
      <c r="CN608" s="87"/>
      <c r="CO608" s="87"/>
      <c r="CP608" s="87"/>
      <c r="CQ608" s="87"/>
      <c r="CR608" s="87"/>
      <c r="CS608" s="87"/>
      <c r="CT608" s="87"/>
      <c r="CU608" s="87"/>
      <c r="CV608" s="87"/>
      <c r="CW608" s="87"/>
      <c r="CX608" s="87"/>
      <c r="CY608" s="87"/>
      <c r="CZ608" s="87"/>
      <c r="DA608" s="87"/>
      <c r="DB608" s="87"/>
      <c r="DC608" s="87"/>
      <c r="DD608" s="87"/>
      <c r="DE608" s="87"/>
      <c r="DF608" s="87"/>
      <c r="DG608" s="87"/>
      <c r="DH608" s="87"/>
      <c r="DI608" s="87"/>
      <c r="DJ608" s="87"/>
      <c r="DK608" s="87"/>
      <c r="DL608" s="87"/>
      <c r="DM608" s="87"/>
      <c r="DN608" s="87"/>
      <c r="DO608" s="87"/>
      <c r="DP608" s="87"/>
      <c r="DQ608" s="87"/>
      <c r="DR608" s="87"/>
      <c r="DS608" s="87"/>
      <c r="DT608" s="87"/>
      <c r="DU608" s="87"/>
      <c r="DV608" s="87"/>
      <c r="DW608" s="87"/>
      <c r="DX608" s="87"/>
      <c r="DY608" s="87"/>
      <c r="DZ608" s="87"/>
      <c r="EA608" s="87"/>
      <c r="EB608" s="87"/>
      <c r="EC608" s="87"/>
      <c r="ED608" s="87"/>
      <c r="EE608" s="87"/>
      <c r="EF608" s="87"/>
      <c r="EG608" s="87"/>
      <c r="EH608" s="87"/>
      <c r="EI608" s="87"/>
      <c r="EJ608" s="87"/>
      <c r="EK608" s="87"/>
      <c r="EL608" s="87"/>
      <c r="EM608" s="87"/>
      <c r="EN608" s="87"/>
      <c r="EO608" s="87"/>
      <c r="EP608" s="87"/>
      <c r="EQ608" s="87"/>
      <c r="ER608" s="87"/>
      <c r="ES608" s="87"/>
      <c r="ET608" s="87"/>
      <c r="EU608" s="87"/>
      <c r="EV608" s="87"/>
      <c r="EW608" s="87"/>
      <c r="EX608" s="87"/>
      <c r="EY608" s="87"/>
      <c r="EZ608" s="87"/>
      <c r="FA608" s="87"/>
      <c r="FB608" s="87"/>
      <c r="FC608" s="87"/>
      <c r="FD608" s="87"/>
      <c r="FE608" s="87"/>
      <c r="FF608" s="87"/>
      <c r="FG608" s="87"/>
      <c r="FH608" s="87"/>
      <c r="FI608" s="87"/>
      <c r="FJ608" s="87"/>
      <c r="FK608" s="87"/>
      <c r="FL608" s="87"/>
      <c r="FM608" s="87"/>
      <c r="FN608" s="87"/>
      <c r="FO608" s="87"/>
      <c r="FP608" s="87"/>
      <c r="FQ608" s="87"/>
      <c r="FR608" s="87"/>
      <c r="FS608" s="87"/>
      <c r="FT608" s="87"/>
      <c r="FU608" s="87"/>
      <c r="FV608" s="87"/>
      <c r="FW608" s="87"/>
      <c r="FX608" s="87"/>
      <c r="FY608" s="87"/>
      <c r="FZ608" s="87"/>
      <c r="GA608" s="87"/>
      <c r="GB608" s="87"/>
      <c r="GC608" s="87"/>
      <c r="GD608" s="87"/>
      <c r="GE608" s="87"/>
      <c r="GF608" s="87"/>
      <c r="GG608" s="87"/>
      <c r="GH608" s="87"/>
      <c r="GI608" s="87"/>
      <c r="GJ608" s="87"/>
      <c r="GK608" s="87"/>
      <c r="GL608" s="87"/>
      <c r="GM608" s="87"/>
      <c r="GN608" s="87"/>
      <c r="GO608" s="87"/>
      <c r="GP608" s="87"/>
      <c r="GQ608" s="87"/>
      <c r="GR608" s="87"/>
      <c r="GS608" s="87"/>
      <c r="GT608" s="87"/>
      <c r="GU608" s="87"/>
      <c r="GV608" s="87"/>
      <c r="GW608" s="87"/>
      <c r="GX608" s="87"/>
      <c r="GY608" s="87"/>
      <c r="GZ608" s="87"/>
      <c r="HA608" s="87"/>
      <c r="HB608" s="87"/>
      <c r="HC608" s="87"/>
      <c r="HD608" s="87"/>
      <c r="HE608" s="87"/>
      <c r="HF608" s="87"/>
      <c r="HG608" s="87"/>
      <c r="HH608" s="87"/>
      <c r="HI608" s="87"/>
      <c r="HJ608" s="87"/>
      <c r="HK608" s="87"/>
      <c r="HL608" s="87"/>
      <c r="HM608" s="87"/>
      <c r="HN608" s="87"/>
      <c r="HO608" s="87"/>
      <c r="HP608" s="87"/>
      <c r="HQ608" s="87"/>
      <c r="HR608" s="87"/>
      <c r="HS608" s="87"/>
      <c r="HT608" s="87"/>
      <c r="HU608" s="87"/>
      <c r="HV608" s="87"/>
      <c r="HW608" s="87"/>
      <c r="HX608" s="87"/>
      <c r="HY608" s="87"/>
      <c r="HZ608" s="87"/>
      <c r="IA608" s="87"/>
      <c r="IB608" s="87"/>
      <c r="IC608" s="87"/>
      <c r="ID608" s="87"/>
      <c r="IE608" s="87"/>
      <c r="IF608" s="87"/>
      <c r="IG608" s="87"/>
      <c r="IH608" s="87"/>
      <c r="II608" s="87"/>
      <c r="IJ608" s="87"/>
      <c r="IK608" s="87"/>
      <c r="IL608" s="87"/>
      <c r="IM608" s="87"/>
      <c r="IN608" s="87"/>
      <c r="IO608" s="87"/>
      <c r="IP608" s="87"/>
      <c r="IQ608" s="87"/>
      <c r="IR608" s="87"/>
      <c r="IS608" s="87"/>
      <c r="IT608" s="87"/>
      <c r="IU608" s="87"/>
      <c r="IV608" s="87"/>
      <c r="IW608" s="87"/>
      <c r="IX608" s="87"/>
      <c r="IY608" s="87"/>
      <c r="IZ608" s="87"/>
      <c r="JA608" s="87"/>
      <c r="JB608" s="87"/>
      <c r="JC608" s="87"/>
      <c r="JD608" s="87"/>
      <c r="JE608" s="87"/>
      <c r="JF608" s="87"/>
      <c r="JG608" s="87"/>
      <c r="JH608" s="87"/>
      <c r="JI608" s="87"/>
      <c r="JJ608" s="87"/>
      <c r="JK608" s="87"/>
      <c r="JL608" s="87"/>
      <c r="JM608" s="87"/>
      <c r="JN608" s="87"/>
      <c r="JO608" s="87"/>
      <c r="JP608" s="87"/>
      <c r="JQ608" s="87"/>
      <c r="JR608" s="87"/>
      <c r="JS608" s="87"/>
      <c r="JT608" s="87"/>
      <c r="JU608" s="87"/>
      <c r="JV608" s="87"/>
      <c r="JW608" s="87"/>
      <c r="JX608" s="87"/>
      <c r="JY608" s="87"/>
      <c r="JZ608" s="87"/>
      <c r="KA608" s="87"/>
      <c r="KB608" s="87"/>
      <c r="KC608" s="87"/>
      <c r="KD608" s="87"/>
      <c r="KE608" s="87"/>
      <c r="KF608" s="87"/>
      <c r="KG608" s="87"/>
      <c r="KH608" s="87"/>
      <c r="KI608" s="87"/>
      <c r="KJ608" s="87"/>
      <c r="KK608" s="87"/>
      <c r="KL608" s="87"/>
      <c r="KM608" s="87"/>
      <c r="KN608" s="87"/>
      <c r="KO608" s="87"/>
      <c r="KP608" s="87"/>
      <c r="KQ608" s="87"/>
      <c r="KR608" s="87"/>
      <c r="KS608" s="87"/>
      <c r="KT608" s="87"/>
      <c r="KU608" s="87"/>
      <c r="KV608" s="87"/>
      <c r="KW608" s="87"/>
      <c r="KX608" s="87"/>
      <c r="KY608" s="87"/>
      <c r="KZ608" s="87"/>
      <c r="LA608" s="87"/>
      <c r="LB608" s="87"/>
      <c r="LC608" s="87"/>
      <c r="LD608" s="87"/>
      <c r="LE608" s="87"/>
      <c r="LF608" s="87"/>
      <c r="LG608" s="87"/>
      <c r="LH608" s="87"/>
      <c r="LI608" s="87"/>
      <c r="LJ608" s="87"/>
      <c r="LK608" s="87"/>
      <c r="LL608" s="87"/>
      <c r="LM608" s="87"/>
      <c r="LN608" s="87"/>
      <c r="LO608" s="87"/>
      <c r="LP608" s="87"/>
      <c r="LQ608" s="87"/>
      <c r="LR608" s="87"/>
      <c r="LS608" s="87"/>
      <c r="LT608" s="87"/>
      <c r="LU608" s="87"/>
      <c r="LV608" s="87"/>
      <c r="LW608" s="87"/>
      <c r="LX608" s="87"/>
      <c r="LY608" s="87"/>
      <c r="LZ608" s="87"/>
      <c r="MA608" s="87"/>
      <c r="MB608" s="87"/>
      <c r="MC608" s="87"/>
      <c r="MD608" s="87"/>
      <c r="ME608" s="87"/>
      <c r="MF608" s="87"/>
      <c r="MG608" s="87"/>
      <c r="MH608" s="87"/>
      <c r="MI608" s="87"/>
      <c r="MJ608" s="87"/>
      <c r="MK608" s="87"/>
      <c r="ML608" s="87"/>
      <c r="MM608" s="87"/>
      <c r="MN608" s="87"/>
      <c r="MO608" s="87"/>
      <c r="MP608" s="87"/>
      <c r="MQ608" s="87"/>
      <c r="MR608" s="87"/>
      <c r="MS608" s="87"/>
      <c r="MT608" s="87"/>
      <c r="MU608" s="87"/>
      <c r="MV608" s="87"/>
      <c r="MW608" s="87"/>
      <c r="MX608" s="87"/>
      <c r="MY608" s="87"/>
      <c r="MZ608" s="87"/>
      <c r="NA608" s="87"/>
      <c r="NB608" s="87"/>
      <c r="NC608" s="87"/>
      <c r="ND608" s="87"/>
      <c r="NE608" s="87"/>
      <c r="NF608" s="87"/>
      <c r="NG608" s="87"/>
      <c r="NH608" s="87"/>
      <c r="NI608" s="87"/>
      <c r="NJ608" s="87"/>
      <c r="NK608" s="87"/>
      <c r="NL608" s="87"/>
      <c r="NM608" s="87"/>
      <c r="NN608" s="87"/>
      <c r="NO608" s="87"/>
      <c r="NP608" s="87"/>
      <c r="NQ608" s="87"/>
      <c r="NR608" s="87"/>
      <c r="NS608" s="87"/>
      <c r="NT608" s="87"/>
      <c r="NU608" s="87"/>
    </row>
    <row r="609" spans="1:385" s="102" customFormat="1" ht="25" hidden="1">
      <c r="A609" s="373"/>
      <c r="B609" s="291"/>
      <c r="C609" s="308" t="s">
        <v>871</v>
      </c>
      <c r="D609" s="309" t="s">
        <v>934</v>
      </c>
      <c r="E609" s="301" t="s">
        <v>872</v>
      </c>
      <c r="F609" s="291"/>
      <c r="G609" s="291"/>
      <c r="H609" s="291"/>
      <c r="I609" s="291"/>
      <c r="J609" s="291"/>
      <c r="K609" s="309" t="s">
        <v>57</v>
      </c>
      <c r="L609" s="301" t="s">
        <v>360</v>
      </c>
      <c r="M609" s="291"/>
      <c r="N609" s="310"/>
      <c r="O609" s="310"/>
      <c r="P609" s="310"/>
      <c r="Q609" s="310"/>
      <c r="R609" s="310"/>
      <c r="S609" s="311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  <c r="AK609" s="87"/>
      <c r="AL609" s="87"/>
      <c r="AM609" s="87"/>
      <c r="AN609" s="87"/>
      <c r="AO609" s="87"/>
      <c r="AP609" s="87"/>
      <c r="AQ609" s="87"/>
      <c r="AR609" s="87"/>
      <c r="AS609" s="87"/>
      <c r="AT609" s="87"/>
      <c r="AU609" s="87"/>
      <c r="AV609" s="87"/>
      <c r="AW609" s="87"/>
      <c r="AX609" s="87"/>
      <c r="AY609" s="87"/>
      <c r="AZ609" s="87"/>
      <c r="BA609" s="87"/>
      <c r="BB609" s="87"/>
      <c r="BC609" s="87"/>
      <c r="BD609" s="87"/>
      <c r="BE609" s="87"/>
      <c r="BF609" s="87"/>
      <c r="BG609" s="87"/>
      <c r="BH609" s="87"/>
      <c r="BI609" s="87"/>
      <c r="BJ609" s="87"/>
      <c r="BK609" s="87"/>
      <c r="BL609" s="87"/>
      <c r="BM609" s="87"/>
      <c r="BN609" s="87"/>
      <c r="BO609" s="87"/>
      <c r="BP609" s="87"/>
      <c r="BQ609" s="87"/>
      <c r="BR609" s="87"/>
      <c r="BS609" s="87"/>
      <c r="BT609" s="87"/>
      <c r="BU609" s="87"/>
      <c r="BV609" s="87"/>
      <c r="BW609" s="87"/>
      <c r="BX609" s="87"/>
      <c r="BY609" s="87"/>
      <c r="BZ609" s="87"/>
      <c r="CA609" s="87"/>
      <c r="CB609" s="87"/>
      <c r="CC609" s="87"/>
      <c r="CD609" s="87"/>
      <c r="CE609" s="87"/>
      <c r="CF609" s="87"/>
      <c r="CG609" s="87"/>
      <c r="CH609" s="87"/>
      <c r="CI609" s="87"/>
      <c r="CJ609" s="87"/>
      <c r="CK609" s="87"/>
      <c r="CL609" s="87"/>
      <c r="CM609" s="87"/>
      <c r="CN609" s="87"/>
      <c r="CO609" s="87"/>
      <c r="CP609" s="87"/>
      <c r="CQ609" s="87"/>
      <c r="CR609" s="87"/>
      <c r="CS609" s="87"/>
      <c r="CT609" s="87"/>
      <c r="CU609" s="87"/>
      <c r="CV609" s="87"/>
      <c r="CW609" s="87"/>
      <c r="CX609" s="87"/>
      <c r="CY609" s="87"/>
      <c r="CZ609" s="87"/>
      <c r="DA609" s="87"/>
      <c r="DB609" s="87"/>
      <c r="DC609" s="87"/>
      <c r="DD609" s="87"/>
      <c r="DE609" s="87"/>
      <c r="DF609" s="87"/>
      <c r="DG609" s="87"/>
      <c r="DH609" s="87"/>
      <c r="DI609" s="87"/>
      <c r="DJ609" s="87"/>
      <c r="DK609" s="87"/>
      <c r="DL609" s="87"/>
      <c r="DM609" s="87"/>
      <c r="DN609" s="87"/>
      <c r="DO609" s="87"/>
      <c r="DP609" s="87"/>
      <c r="DQ609" s="87"/>
      <c r="DR609" s="87"/>
      <c r="DS609" s="87"/>
      <c r="DT609" s="87"/>
      <c r="DU609" s="87"/>
      <c r="DV609" s="87"/>
      <c r="DW609" s="87"/>
      <c r="DX609" s="87"/>
      <c r="DY609" s="87"/>
      <c r="DZ609" s="87"/>
      <c r="EA609" s="87"/>
      <c r="EB609" s="87"/>
      <c r="EC609" s="87"/>
      <c r="ED609" s="87"/>
      <c r="EE609" s="87"/>
      <c r="EF609" s="87"/>
      <c r="EG609" s="87"/>
      <c r="EH609" s="87"/>
      <c r="EI609" s="87"/>
      <c r="EJ609" s="87"/>
      <c r="EK609" s="87"/>
      <c r="EL609" s="87"/>
      <c r="EM609" s="87"/>
      <c r="EN609" s="87"/>
      <c r="EO609" s="87"/>
      <c r="EP609" s="87"/>
      <c r="EQ609" s="87"/>
      <c r="ER609" s="87"/>
      <c r="ES609" s="87"/>
      <c r="ET609" s="87"/>
      <c r="EU609" s="87"/>
      <c r="EV609" s="87"/>
      <c r="EW609" s="87"/>
      <c r="EX609" s="87"/>
      <c r="EY609" s="87"/>
      <c r="EZ609" s="87"/>
      <c r="FA609" s="87"/>
      <c r="FB609" s="87"/>
      <c r="FC609" s="87"/>
      <c r="FD609" s="87"/>
      <c r="FE609" s="87"/>
      <c r="FF609" s="87"/>
      <c r="FG609" s="87"/>
      <c r="FH609" s="87"/>
      <c r="FI609" s="87"/>
      <c r="FJ609" s="87"/>
      <c r="FK609" s="87"/>
      <c r="FL609" s="87"/>
      <c r="FM609" s="87"/>
      <c r="FN609" s="87"/>
      <c r="FO609" s="87"/>
      <c r="FP609" s="87"/>
      <c r="FQ609" s="87"/>
      <c r="FR609" s="87"/>
      <c r="FS609" s="87"/>
      <c r="FT609" s="87"/>
      <c r="FU609" s="87"/>
      <c r="FV609" s="87"/>
      <c r="FW609" s="87"/>
      <c r="FX609" s="87"/>
      <c r="FY609" s="87"/>
      <c r="FZ609" s="87"/>
      <c r="GA609" s="87"/>
      <c r="GB609" s="87"/>
      <c r="GC609" s="87"/>
      <c r="GD609" s="87"/>
      <c r="GE609" s="87"/>
      <c r="GF609" s="87"/>
      <c r="GG609" s="87"/>
      <c r="GH609" s="87"/>
      <c r="GI609" s="87"/>
      <c r="GJ609" s="87"/>
      <c r="GK609" s="87"/>
      <c r="GL609" s="87"/>
      <c r="GM609" s="87"/>
      <c r="GN609" s="87"/>
      <c r="GO609" s="87"/>
      <c r="GP609" s="87"/>
      <c r="GQ609" s="87"/>
      <c r="GR609" s="87"/>
      <c r="GS609" s="87"/>
      <c r="GT609" s="87"/>
      <c r="GU609" s="87"/>
      <c r="GV609" s="87"/>
      <c r="GW609" s="87"/>
      <c r="GX609" s="87"/>
      <c r="GY609" s="87"/>
      <c r="GZ609" s="87"/>
      <c r="HA609" s="87"/>
      <c r="HB609" s="87"/>
      <c r="HC609" s="87"/>
      <c r="HD609" s="87"/>
      <c r="HE609" s="87"/>
      <c r="HF609" s="87"/>
      <c r="HG609" s="87"/>
      <c r="HH609" s="87"/>
      <c r="HI609" s="87"/>
      <c r="HJ609" s="87"/>
      <c r="HK609" s="87"/>
      <c r="HL609" s="87"/>
      <c r="HM609" s="87"/>
      <c r="HN609" s="87"/>
      <c r="HO609" s="87"/>
      <c r="HP609" s="87"/>
      <c r="HQ609" s="87"/>
      <c r="HR609" s="87"/>
      <c r="HS609" s="87"/>
      <c r="HT609" s="87"/>
      <c r="HU609" s="87"/>
      <c r="HV609" s="87"/>
      <c r="HW609" s="87"/>
      <c r="HX609" s="87"/>
      <c r="HY609" s="87"/>
      <c r="HZ609" s="87"/>
      <c r="IA609" s="87"/>
      <c r="IB609" s="87"/>
      <c r="IC609" s="87"/>
      <c r="ID609" s="87"/>
      <c r="IE609" s="87"/>
      <c r="IF609" s="87"/>
      <c r="IG609" s="87"/>
      <c r="IH609" s="87"/>
      <c r="II609" s="87"/>
      <c r="IJ609" s="87"/>
      <c r="IK609" s="87"/>
      <c r="IL609" s="87"/>
      <c r="IM609" s="87"/>
      <c r="IN609" s="87"/>
      <c r="IO609" s="87"/>
      <c r="IP609" s="87"/>
      <c r="IQ609" s="87"/>
      <c r="IR609" s="87"/>
      <c r="IS609" s="87"/>
      <c r="IT609" s="87"/>
      <c r="IU609" s="87"/>
      <c r="IV609" s="87"/>
      <c r="IW609" s="87"/>
      <c r="IX609" s="87"/>
      <c r="IY609" s="87"/>
      <c r="IZ609" s="87"/>
      <c r="JA609" s="87"/>
      <c r="JB609" s="87"/>
      <c r="JC609" s="87"/>
      <c r="JD609" s="87"/>
      <c r="JE609" s="87"/>
      <c r="JF609" s="87"/>
      <c r="JG609" s="87"/>
      <c r="JH609" s="87"/>
      <c r="JI609" s="87"/>
      <c r="JJ609" s="87"/>
      <c r="JK609" s="87"/>
      <c r="JL609" s="87"/>
      <c r="JM609" s="87"/>
      <c r="JN609" s="87"/>
      <c r="JO609" s="87"/>
      <c r="JP609" s="87"/>
      <c r="JQ609" s="87"/>
      <c r="JR609" s="87"/>
      <c r="JS609" s="87"/>
      <c r="JT609" s="87"/>
      <c r="JU609" s="87"/>
      <c r="JV609" s="87"/>
      <c r="JW609" s="87"/>
      <c r="JX609" s="87"/>
      <c r="JY609" s="87"/>
      <c r="JZ609" s="87"/>
      <c r="KA609" s="87"/>
      <c r="KB609" s="87"/>
      <c r="KC609" s="87"/>
      <c r="KD609" s="87"/>
      <c r="KE609" s="87"/>
      <c r="KF609" s="87"/>
      <c r="KG609" s="87"/>
      <c r="KH609" s="87"/>
      <c r="KI609" s="87"/>
      <c r="KJ609" s="87"/>
      <c r="KK609" s="87"/>
      <c r="KL609" s="87"/>
      <c r="KM609" s="87"/>
      <c r="KN609" s="87"/>
      <c r="KO609" s="87"/>
      <c r="KP609" s="87"/>
      <c r="KQ609" s="87"/>
      <c r="KR609" s="87"/>
      <c r="KS609" s="87"/>
      <c r="KT609" s="87"/>
      <c r="KU609" s="87"/>
      <c r="KV609" s="87"/>
      <c r="KW609" s="87"/>
      <c r="KX609" s="87"/>
      <c r="KY609" s="87"/>
      <c r="KZ609" s="87"/>
      <c r="LA609" s="87"/>
      <c r="LB609" s="87"/>
      <c r="LC609" s="87"/>
      <c r="LD609" s="87"/>
      <c r="LE609" s="87"/>
      <c r="LF609" s="87"/>
      <c r="LG609" s="87"/>
      <c r="LH609" s="87"/>
      <c r="LI609" s="87"/>
      <c r="LJ609" s="87"/>
      <c r="LK609" s="87"/>
      <c r="LL609" s="87"/>
      <c r="LM609" s="87"/>
      <c r="LN609" s="87"/>
      <c r="LO609" s="87"/>
      <c r="LP609" s="87"/>
      <c r="LQ609" s="87"/>
      <c r="LR609" s="87"/>
      <c r="LS609" s="87"/>
      <c r="LT609" s="87"/>
      <c r="LU609" s="87"/>
      <c r="LV609" s="87"/>
      <c r="LW609" s="87"/>
      <c r="LX609" s="87"/>
      <c r="LY609" s="87"/>
      <c r="LZ609" s="87"/>
      <c r="MA609" s="87"/>
      <c r="MB609" s="87"/>
      <c r="MC609" s="87"/>
      <c r="MD609" s="87"/>
      <c r="ME609" s="87"/>
      <c r="MF609" s="87"/>
      <c r="MG609" s="87"/>
      <c r="MH609" s="87"/>
      <c r="MI609" s="87"/>
      <c r="MJ609" s="87"/>
      <c r="MK609" s="87"/>
      <c r="ML609" s="87"/>
      <c r="MM609" s="87"/>
      <c r="MN609" s="87"/>
      <c r="MO609" s="87"/>
      <c r="MP609" s="87"/>
      <c r="MQ609" s="87"/>
      <c r="MR609" s="87"/>
      <c r="MS609" s="87"/>
      <c r="MT609" s="87"/>
      <c r="MU609" s="87"/>
      <c r="MV609" s="87"/>
      <c r="MW609" s="87"/>
      <c r="MX609" s="87"/>
      <c r="MY609" s="87"/>
      <c r="MZ609" s="87"/>
      <c r="NA609" s="87"/>
      <c r="NB609" s="87"/>
      <c r="NC609" s="87"/>
      <c r="ND609" s="87"/>
      <c r="NE609" s="87"/>
      <c r="NF609" s="87"/>
      <c r="NG609" s="87"/>
      <c r="NH609" s="87"/>
      <c r="NI609" s="87"/>
      <c r="NJ609" s="87"/>
      <c r="NK609" s="87"/>
      <c r="NL609" s="87"/>
      <c r="NM609" s="87"/>
      <c r="NN609" s="87"/>
      <c r="NO609" s="87"/>
      <c r="NP609" s="87"/>
      <c r="NQ609" s="87"/>
      <c r="NR609" s="87"/>
      <c r="NS609" s="87"/>
      <c r="NT609" s="87"/>
      <c r="NU609" s="87"/>
    </row>
    <row r="610" spans="1:385" s="102" customFormat="1" ht="31" hidden="1">
      <c r="A610" s="373"/>
      <c r="B610" s="291"/>
      <c r="C610" s="308" t="s">
        <v>879</v>
      </c>
      <c r="D610" s="309" t="s">
        <v>934</v>
      </c>
      <c r="E610" s="301" t="s">
        <v>870</v>
      </c>
      <c r="F610" s="291"/>
      <c r="G610" s="291"/>
      <c r="H610" s="291"/>
      <c r="I610" s="291"/>
      <c r="J610" s="291"/>
      <c r="K610" s="309" t="s">
        <v>57</v>
      </c>
      <c r="L610" s="301" t="s">
        <v>166</v>
      </c>
      <c r="M610" s="291"/>
      <c r="N610" s="310"/>
      <c r="O610" s="310"/>
      <c r="P610" s="310"/>
      <c r="Q610" s="310"/>
      <c r="R610" s="310"/>
      <c r="S610" s="311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  <c r="AK610" s="87"/>
      <c r="AL610" s="87"/>
      <c r="AM610" s="87"/>
      <c r="AN610" s="87"/>
      <c r="AO610" s="87"/>
      <c r="AP610" s="87"/>
      <c r="AQ610" s="87"/>
      <c r="AR610" s="87"/>
      <c r="AS610" s="87"/>
      <c r="AT610" s="87"/>
      <c r="AU610" s="87"/>
      <c r="AV610" s="87"/>
      <c r="AW610" s="87"/>
      <c r="AX610" s="87"/>
      <c r="AY610" s="87"/>
      <c r="AZ610" s="87"/>
      <c r="BA610" s="87"/>
      <c r="BB610" s="87"/>
      <c r="BC610" s="87"/>
      <c r="BD610" s="87"/>
      <c r="BE610" s="87"/>
      <c r="BF610" s="87"/>
      <c r="BG610" s="87"/>
      <c r="BH610" s="87"/>
      <c r="BI610" s="87"/>
      <c r="BJ610" s="87"/>
      <c r="BK610" s="87"/>
      <c r="BL610" s="87"/>
      <c r="BM610" s="87"/>
      <c r="BN610" s="87"/>
      <c r="BO610" s="87"/>
      <c r="BP610" s="87"/>
      <c r="BQ610" s="87"/>
      <c r="BR610" s="87"/>
      <c r="BS610" s="87"/>
      <c r="BT610" s="87"/>
      <c r="BU610" s="87"/>
      <c r="BV610" s="87"/>
      <c r="BW610" s="87"/>
      <c r="BX610" s="87"/>
      <c r="BY610" s="87"/>
      <c r="BZ610" s="87"/>
      <c r="CA610" s="87"/>
      <c r="CB610" s="87"/>
      <c r="CC610" s="87"/>
      <c r="CD610" s="87"/>
      <c r="CE610" s="87"/>
      <c r="CF610" s="87"/>
      <c r="CG610" s="87"/>
      <c r="CH610" s="87"/>
      <c r="CI610" s="87"/>
      <c r="CJ610" s="87"/>
      <c r="CK610" s="87"/>
      <c r="CL610" s="87"/>
      <c r="CM610" s="87"/>
      <c r="CN610" s="87"/>
      <c r="CO610" s="87"/>
      <c r="CP610" s="87"/>
      <c r="CQ610" s="87"/>
      <c r="CR610" s="87"/>
      <c r="CS610" s="87"/>
      <c r="CT610" s="87"/>
      <c r="CU610" s="87"/>
      <c r="CV610" s="87"/>
      <c r="CW610" s="87"/>
      <c r="CX610" s="87"/>
      <c r="CY610" s="87"/>
      <c r="CZ610" s="87"/>
      <c r="DA610" s="87"/>
      <c r="DB610" s="87"/>
      <c r="DC610" s="87"/>
      <c r="DD610" s="87"/>
      <c r="DE610" s="87"/>
      <c r="DF610" s="87"/>
      <c r="DG610" s="87"/>
      <c r="DH610" s="87"/>
      <c r="DI610" s="87"/>
      <c r="DJ610" s="87"/>
      <c r="DK610" s="87"/>
      <c r="DL610" s="87"/>
      <c r="DM610" s="87"/>
      <c r="DN610" s="87"/>
      <c r="DO610" s="87"/>
      <c r="DP610" s="87"/>
      <c r="DQ610" s="87"/>
      <c r="DR610" s="87"/>
      <c r="DS610" s="87"/>
      <c r="DT610" s="87"/>
      <c r="DU610" s="87"/>
      <c r="DV610" s="87"/>
      <c r="DW610" s="87"/>
      <c r="DX610" s="87"/>
      <c r="DY610" s="87"/>
      <c r="DZ610" s="87"/>
      <c r="EA610" s="87"/>
      <c r="EB610" s="87"/>
      <c r="EC610" s="87"/>
      <c r="ED610" s="87"/>
      <c r="EE610" s="87"/>
      <c r="EF610" s="87"/>
      <c r="EG610" s="87"/>
      <c r="EH610" s="87"/>
      <c r="EI610" s="87"/>
      <c r="EJ610" s="87"/>
      <c r="EK610" s="87"/>
      <c r="EL610" s="87"/>
      <c r="EM610" s="87"/>
      <c r="EN610" s="87"/>
      <c r="EO610" s="87"/>
      <c r="EP610" s="87"/>
      <c r="EQ610" s="87"/>
      <c r="ER610" s="87"/>
      <c r="ES610" s="87"/>
      <c r="ET610" s="87"/>
      <c r="EU610" s="87"/>
      <c r="EV610" s="87"/>
      <c r="EW610" s="87"/>
      <c r="EX610" s="87"/>
      <c r="EY610" s="87"/>
      <c r="EZ610" s="87"/>
      <c r="FA610" s="87"/>
      <c r="FB610" s="87"/>
      <c r="FC610" s="87"/>
      <c r="FD610" s="87"/>
      <c r="FE610" s="87"/>
      <c r="FF610" s="87"/>
      <c r="FG610" s="87"/>
      <c r="FH610" s="87"/>
      <c r="FI610" s="87"/>
      <c r="FJ610" s="87"/>
      <c r="FK610" s="87"/>
      <c r="FL610" s="87"/>
      <c r="FM610" s="87"/>
      <c r="FN610" s="87"/>
      <c r="FO610" s="87"/>
      <c r="FP610" s="87"/>
      <c r="FQ610" s="87"/>
      <c r="FR610" s="87"/>
      <c r="FS610" s="87"/>
      <c r="FT610" s="87"/>
      <c r="FU610" s="87"/>
      <c r="FV610" s="87"/>
      <c r="FW610" s="87"/>
      <c r="FX610" s="87"/>
      <c r="FY610" s="87"/>
      <c r="FZ610" s="87"/>
      <c r="GA610" s="87"/>
      <c r="GB610" s="87"/>
      <c r="GC610" s="87"/>
      <c r="GD610" s="87"/>
      <c r="GE610" s="87"/>
      <c r="GF610" s="87"/>
      <c r="GG610" s="87"/>
      <c r="GH610" s="87"/>
      <c r="GI610" s="87"/>
      <c r="GJ610" s="87"/>
      <c r="GK610" s="87"/>
      <c r="GL610" s="87"/>
      <c r="GM610" s="87"/>
      <c r="GN610" s="87"/>
      <c r="GO610" s="87"/>
      <c r="GP610" s="87"/>
      <c r="GQ610" s="87"/>
      <c r="GR610" s="87"/>
      <c r="GS610" s="87"/>
      <c r="GT610" s="87"/>
      <c r="GU610" s="87"/>
      <c r="GV610" s="87"/>
      <c r="GW610" s="87"/>
      <c r="GX610" s="87"/>
      <c r="GY610" s="87"/>
      <c r="GZ610" s="87"/>
      <c r="HA610" s="87"/>
      <c r="HB610" s="87"/>
      <c r="HC610" s="87"/>
      <c r="HD610" s="87"/>
      <c r="HE610" s="87"/>
      <c r="HF610" s="87"/>
      <c r="HG610" s="87"/>
      <c r="HH610" s="87"/>
      <c r="HI610" s="87"/>
      <c r="HJ610" s="87"/>
      <c r="HK610" s="87"/>
      <c r="HL610" s="87"/>
      <c r="HM610" s="87"/>
      <c r="HN610" s="87"/>
      <c r="HO610" s="87"/>
      <c r="HP610" s="87"/>
      <c r="HQ610" s="87"/>
      <c r="HR610" s="87"/>
      <c r="HS610" s="87"/>
      <c r="HT610" s="87"/>
      <c r="HU610" s="87"/>
      <c r="HV610" s="87"/>
      <c r="HW610" s="87"/>
      <c r="HX610" s="87"/>
      <c r="HY610" s="87"/>
      <c r="HZ610" s="87"/>
      <c r="IA610" s="87"/>
      <c r="IB610" s="87"/>
      <c r="IC610" s="87"/>
      <c r="ID610" s="87"/>
      <c r="IE610" s="87"/>
      <c r="IF610" s="87"/>
      <c r="IG610" s="87"/>
      <c r="IH610" s="87"/>
      <c r="II610" s="87"/>
      <c r="IJ610" s="87"/>
      <c r="IK610" s="87"/>
      <c r="IL610" s="87"/>
      <c r="IM610" s="87"/>
      <c r="IN610" s="87"/>
      <c r="IO610" s="87"/>
      <c r="IP610" s="87"/>
      <c r="IQ610" s="87"/>
      <c r="IR610" s="87"/>
      <c r="IS610" s="87"/>
      <c r="IT610" s="87"/>
      <c r="IU610" s="87"/>
      <c r="IV610" s="87"/>
      <c r="IW610" s="87"/>
      <c r="IX610" s="87"/>
      <c r="IY610" s="87"/>
      <c r="IZ610" s="87"/>
      <c r="JA610" s="87"/>
      <c r="JB610" s="87"/>
      <c r="JC610" s="87"/>
      <c r="JD610" s="87"/>
      <c r="JE610" s="87"/>
      <c r="JF610" s="87"/>
      <c r="JG610" s="87"/>
      <c r="JH610" s="87"/>
      <c r="JI610" s="87"/>
      <c r="JJ610" s="87"/>
      <c r="JK610" s="87"/>
      <c r="JL610" s="87"/>
      <c r="JM610" s="87"/>
      <c r="JN610" s="87"/>
      <c r="JO610" s="87"/>
      <c r="JP610" s="87"/>
      <c r="JQ610" s="87"/>
      <c r="JR610" s="87"/>
      <c r="JS610" s="87"/>
      <c r="JT610" s="87"/>
      <c r="JU610" s="87"/>
      <c r="JV610" s="87"/>
      <c r="JW610" s="87"/>
      <c r="JX610" s="87"/>
      <c r="JY610" s="87"/>
      <c r="JZ610" s="87"/>
      <c r="KA610" s="87"/>
      <c r="KB610" s="87"/>
      <c r="KC610" s="87"/>
      <c r="KD610" s="87"/>
      <c r="KE610" s="87"/>
      <c r="KF610" s="87"/>
      <c r="KG610" s="87"/>
      <c r="KH610" s="87"/>
      <c r="KI610" s="87"/>
      <c r="KJ610" s="87"/>
      <c r="KK610" s="87"/>
      <c r="KL610" s="87"/>
      <c r="KM610" s="87"/>
      <c r="KN610" s="87"/>
      <c r="KO610" s="87"/>
      <c r="KP610" s="87"/>
      <c r="KQ610" s="87"/>
      <c r="KR610" s="87"/>
      <c r="KS610" s="87"/>
      <c r="KT610" s="87"/>
      <c r="KU610" s="87"/>
      <c r="KV610" s="87"/>
      <c r="KW610" s="87"/>
      <c r="KX610" s="87"/>
      <c r="KY610" s="87"/>
      <c r="KZ610" s="87"/>
      <c r="LA610" s="87"/>
      <c r="LB610" s="87"/>
      <c r="LC610" s="87"/>
      <c r="LD610" s="87"/>
      <c r="LE610" s="87"/>
      <c r="LF610" s="87"/>
      <c r="LG610" s="87"/>
      <c r="LH610" s="87"/>
      <c r="LI610" s="87"/>
      <c r="LJ610" s="87"/>
      <c r="LK610" s="87"/>
      <c r="LL610" s="87"/>
      <c r="LM610" s="87"/>
      <c r="LN610" s="87"/>
      <c r="LO610" s="87"/>
      <c r="LP610" s="87"/>
      <c r="LQ610" s="87"/>
      <c r="LR610" s="87"/>
      <c r="LS610" s="87"/>
      <c r="LT610" s="87"/>
      <c r="LU610" s="87"/>
      <c r="LV610" s="87"/>
      <c r="LW610" s="87"/>
      <c r="LX610" s="87"/>
      <c r="LY610" s="87"/>
      <c r="LZ610" s="87"/>
      <c r="MA610" s="87"/>
      <c r="MB610" s="87"/>
      <c r="MC610" s="87"/>
      <c r="MD610" s="87"/>
      <c r="ME610" s="87"/>
      <c r="MF610" s="87"/>
      <c r="MG610" s="87"/>
      <c r="MH610" s="87"/>
      <c r="MI610" s="87"/>
      <c r="MJ610" s="87"/>
      <c r="MK610" s="87"/>
      <c r="ML610" s="87"/>
      <c r="MM610" s="87"/>
      <c r="MN610" s="87"/>
      <c r="MO610" s="87"/>
      <c r="MP610" s="87"/>
      <c r="MQ610" s="87"/>
      <c r="MR610" s="87"/>
      <c r="MS610" s="87"/>
      <c r="MT610" s="87"/>
      <c r="MU610" s="87"/>
      <c r="MV610" s="87"/>
      <c r="MW610" s="87"/>
      <c r="MX610" s="87"/>
      <c r="MY610" s="87"/>
      <c r="MZ610" s="87"/>
      <c r="NA610" s="87"/>
      <c r="NB610" s="87"/>
      <c r="NC610" s="87"/>
      <c r="ND610" s="87"/>
      <c r="NE610" s="87"/>
      <c r="NF610" s="87"/>
      <c r="NG610" s="87"/>
      <c r="NH610" s="87"/>
      <c r="NI610" s="87"/>
      <c r="NJ610" s="87"/>
      <c r="NK610" s="87"/>
      <c r="NL610" s="87"/>
      <c r="NM610" s="87"/>
      <c r="NN610" s="87"/>
      <c r="NO610" s="87"/>
      <c r="NP610" s="87"/>
      <c r="NQ610" s="87"/>
      <c r="NR610" s="87"/>
      <c r="NS610" s="87"/>
      <c r="NT610" s="87"/>
      <c r="NU610" s="87"/>
    </row>
    <row r="611" spans="1:385" s="102" customFormat="1" ht="15.5" hidden="1">
      <c r="A611" s="373"/>
      <c r="B611" s="291"/>
      <c r="C611" s="308" t="s">
        <v>852</v>
      </c>
      <c r="D611" s="309" t="s">
        <v>934</v>
      </c>
      <c r="E611" s="301" t="s">
        <v>850</v>
      </c>
      <c r="F611" s="291"/>
      <c r="G611" s="291"/>
      <c r="H611" s="291"/>
      <c r="I611" s="291"/>
      <c r="J611" s="291"/>
      <c r="K611" s="309" t="s">
        <v>57</v>
      </c>
      <c r="L611" s="301" t="s">
        <v>349</v>
      </c>
      <c r="M611" s="291"/>
      <c r="N611" s="310"/>
      <c r="O611" s="310"/>
      <c r="P611" s="310"/>
      <c r="Q611" s="310"/>
      <c r="R611" s="310"/>
      <c r="S611" s="311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  <c r="AL611" s="87"/>
      <c r="AM611" s="87"/>
      <c r="AN611" s="87"/>
      <c r="AO611" s="87"/>
      <c r="AP611" s="87"/>
      <c r="AQ611" s="87"/>
      <c r="AR611" s="87"/>
      <c r="AS611" s="87"/>
      <c r="AT611" s="87"/>
      <c r="AU611" s="87"/>
      <c r="AV611" s="87"/>
      <c r="AW611" s="87"/>
      <c r="AX611" s="87"/>
      <c r="AY611" s="87"/>
      <c r="AZ611" s="87"/>
      <c r="BA611" s="87"/>
      <c r="BB611" s="87"/>
      <c r="BC611" s="87"/>
      <c r="BD611" s="87"/>
      <c r="BE611" s="87"/>
      <c r="BF611" s="87"/>
      <c r="BG611" s="87"/>
      <c r="BH611" s="87"/>
      <c r="BI611" s="87"/>
      <c r="BJ611" s="87"/>
      <c r="BK611" s="87"/>
      <c r="BL611" s="87"/>
      <c r="BM611" s="87"/>
      <c r="BN611" s="87"/>
      <c r="BO611" s="87"/>
      <c r="BP611" s="87"/>
      <c r="BQ611" s="87"/>
      <c r="BR611" s="87"/>
      <c r="BS611" s="87"/>
      <c r="BT611" s="87"/>
      <c r="BU611" s="87"/>
      <c r="BV611" s="87"/>
      <c r="BW611" s="87"/>
      <c r="BX611" s="87"/>
      <c r="BY611" s="87"/>
      <c r="BZ611" s="87"/>
      <c r="CA611" s="87"/>
      <c r="CB611" s="87"/>
      <c r="CC611" s="87"/>
      <c r="CD611" s="87"/>
      <c r="CE611" s="87"/>
      <c r="CF611" s="87"/>
      <c r="CG611" s="87"/>
      <c r="CH611" s="87"/>
      <c r="CI611" s="87"/>
      <c r="CJ611" s="87"/>
      <c r="CK611" s="87"/>
      <c r="CL611" s="87"/>
      <c r="CM611" s="87"/>
      <c r="CN611" s="87"/>
      <c r="CO611" s="87"/>
      <c r="CP611" s="87"/>
      <c r="CQ611" s="87"/>
      <c r="CR611" s="87"/>
      <c r="CS611" s="87"/>
      <c r="CT611" s="87"/>
      <c r="CU611" s="87"/>
      <c r="CV611" s="87"/>
      <c r="CW611" s="87"/>
      <c r="CX611" s="87"/>
      <c r="CY611" s="87"/>
      <c r="CZ611" s="87"/>
      <c r="DA611" s="87"/>
      <c r="DB611" s="87"/>
      <c r="DC611" s="87"/>
      <c r="DD611" s="87"/>
      <c r="DE611" s="87"/>
      <c r="DF611" s="87"/>
      <c r="DG611" s="87"/>
      <c r="DH611" s="87"/>
      <c r="DI611" s="87"/>
      <c r="DJ611" s="87"/>
      <c r="DK611" s="87"/>
      <c r="DL611" s="87"/>
      <c r="DM611" s="87"/>
      <c r="DN611" s="87"/>
      <c r="DO611" s="87"/>
      <c r="DP611" s="87"/>
      <c r="DQ611" s="87"/>
      <c r="DR611" s="87"/>
      <c r="DS611" s="87"/>
      <c r="DT611" s="87"/>
      <c r="DU611" s="87"/>
      <c r="DV611" s="87"/>
      <c r="DW611" s="87"/>
      <c r="DX611" s="87"/>
      <c r="DY611" s="87"/>
      <c r="DZ611" s="87"/>
      <c r="EA611" s="87"/>
      <c r="EB611" s="87"/>
      <c r="EC611" s="87"/>
      <c r="ED611" s="87"/>
      <c r="EE611" s="87"/>
      <c r="EF611" s="87"/>
      <c r="EG611" s="87"/>
      <c r="EH611" s="87"/>
      <c r="EI611" s="87"/>
      <c r="EJ611" s="87"/>
      <c r="EK611" s="87"/>
      <c r="EL611" s="87"/>
      <c r="EM611" s="87"/>
      <c r="EN611" s="87"/>
      <c r="EO611" s="87"/>
      <c r="EP611" s="87"/>
      <c r="EQ611" s="87"/>
      <c r="ER611" s="87"/>
      <c r="ES611" s="87"/>
      <c r="ET611" s="87"/>
      <c r="EU611" s="87"/>
      <c r="EV611" s="87"/>
      <c r="EW611" s="87"/>
      <c r="EX611" s="87"/>
      <c r="EY611" s="87"/>
      <c r="EZ611" s="87"/>
      <c r="FA611" s="87"/>
      <c r="FB611" s="87"/>
      <c r="FC611" s="87"/>
      <c r="FD611" s="87"/>
      <c r="FE611" s="87"/>
      <c r="FF611" s="87"/>
      <c r="FG611" s="87"/>
      <c r="FH611" s="87"/>
      <c r="FI611" s="87"/>
      <c r="FJ611" s="87"/>
      <c r="FK611" s="87"/>
      <c r="FL611" s="87"/>
      <c r="FM611" s="87"/>
      <c r="FN611" s="87"/>
      <c r="FO611" s="87"/>
      <c r="FP611" s="87"/>
      <c r="FQ611" s="87"/>
      <c r="FR611" s="87"/>
      <c r="FS611" s="87"/>
      <c r="FT611" s="87"/>
      <c r="FU611" s="87"/>
      <c r="FV611" s="87"/>
      <c r="FW611" s="87"/>
      <c r="FX611" s="87"/>
      <c r="FY611" s="87"/>
      <c r="FZ611" s="87"/>
      <c r="GA611" s="87"/>
      <c r="GB611" s="87"/>
      <c r="GC611" s="87"/>
      <c r="GD611" s="87"/>
      <c r="GE611" s="87"/>
      <c r="GF611" s="87"/>
      <c r="GG611" s="87"/>
      <c r="GH611" s="87"/>
      <c r="GI611" s="87"/>
      <c r="GJ611" s="87"/>
      <c r="GK611" s="87"/>
      <c r="GL611" s="87"/>
      <c r="GM611" s="87"/>
      <c r="GN611" s="87"/>
      <c r="GO611" s="87"/>
      <c r="GP611" s="87"/>
      <c r="GQ611" s="87"/>
      <c r="GR611" s="87"/>
      <c r="GS611" s="87"/>
      <c r="GT611" s="87"/>
      <c r="GU611" s="87"/>
      <c r="GV611" s="87"/>
      <c r="GW611" s="87"/>
      <c r="GX611" s="87"/>
      <c r="GY611" s="87"/>
      <c r="GZ611" s="87"/>
      <c r="HA611" s="87"/>
      <c r="HB611" s="87"/>
      <c r="HC611" s="87"/>
      <c r="HD611" s="87"/>
      <c r="HE611" s="87"/>
      <c r="HF611" s="87"/>
      <c r="HG611" s="87"/>
      <c r="HH611" s="87"/>
      <c r="HI611" s="87"/>
      <c r="HJ611" s="87"/>
      <c r="HK611" s="87"/>
      <c r="HL611" s="87"/>
      <c r="HM611" s="87"/>
      <c r="HN611" s="87"/>
      <c r="HO611" s="87"/>
      <c r="HP611" s="87"/>
      <c r="HQ611" s="87"/>
      <c r="HR611" s="87"/>
      <c r="HS611" s="87"/>
      <c r="HT611" s="87"/>
      <c r="HU611" s="87"/>
      <c r="HV611" s="87"/>
      <c r="HW611" s="87"/>
      <c r="HX611" s="87"/>
      <c r="HY611" s="87"/>
      <c r="HZ611" s="87"/>
      <c r="IA611" s="87"/>
      <c r="IB611" s="87"/>
      <c r="IC611" s="87"/>
      <c r="ID611" s="87"/>
      <c r="IE611" s="87"/>
      <c r="IF611" s="87"/>
      <c r="IG611" s="87"/>
      <c r="IH611" s="87"/>
      <c r="II611" s="87"/>
      <c r="IJ611" s="87"/>
      <c r="IK611" s="87"/>
      <c r="IL611" s="87"/>
      <c r="IM611" s="87"/>
      <c r="IN611" s="87"/>
      <c r="IO611" s="87"/>
      <c r="IP611" s="87"/>
      <c r="IQ611" s="87"/>
      <c r="IR611" s="87"/>
      <c r="IS611" s="87"/>
      <c r="IT611" s="87"/>
      <c r="IU611" s="87"/>
      <c r="IV611" s="87"/>
      <c r="IW611" s="87"/>
      <c r="IX611" s="87"/>
      <c r="IY611" s="87"/>
      <c r="IZ611" s="87"/>
      <c r="JA611" s="87"/>
      <c r="JB611" s="87"/>
      <c r="JC611" s="87"/>
      <c r="JD611" s="87"/>
      <c r="JE611" s="87"/>
      <c r="JF611" s="87"/>
      <c r="JG611" s="87"/>
      <c r="JH611" s="87"/>
      <c r="JI611" s="87"/>
      <c r="JJ611" s="87"/>
      <c r="JK611" s="87"/>
      <c r="JL611" s="87"/>
      <c r="JM611" s="87"/>
      <c r="JN611" s="87"/>
      <c r="JO611" s="87"/>
      <c r="JP611" s="87"/>
      <c r="JQ611" s="87"/>
      <c r="JR611" s="87"/>
      <c r="JS611" s="87"/>
      <c r="JT611" s="87"/>
      <c r="JU611" s="87"/>
      <c r="JV611" s="87"/>
      <c r="JW611" s="87"/>
      <c r="JX611" s="87"/>
      <c r="JY611" s="87"/>
      <c r="JZ611" s="87"/>
      <c r="KA611" s="87"/>
      <c r="KB611" s="87"/>
      <c r="KC611" s="87"/>
      <c r="KD611" s="87"/>
      <c r="KE611" s="87"/>
      <c r="KF611" s="87"/>
      <c r="KG611" s="87"/>
      <c r="KH611" s="87"/>
      <c r="KI611" s="87"/>
      <c r="KJ611" s="87"/>
      <c r="KK611" s="87"/>
      <c r="KL611" s="87"/>
      <c r="KM611" s="87"/>
      <c r="KN611" s="87"/>
      <c r="KO611" s="87"/>
      <c r="KP611" s="87"/>
      <c r="KQ611" s="87"/>
      <c r="KR611" s="87"/>
      <c r="KS611" s="87"/>
      <c r="KT611" s="87"/>
      <c r="KU611" s="87"/>
      <c r="KV611" s="87"/>
      <c r="KW611" s="87"/>
      <c r="KX611" s="87"/>
      <c r="KY611" s="87"/>
      <c r="KZ611" s="87"/>
      <c r="LA611" s="87"/>
      <c r="LB611" s="87"/>
      <c r="LC611" s="87"/>
      <c r="LD611" s="87"/>
      <c r="LE611" s="87"/>
      <c r="LF611" s="87"/>
      <c r="LG611" s="87"/>
      <c r="LH611" s="87"/>
      <c r="LI611" s="87"/>
      <c r="LJ611" s="87"/>
      <c r="LK611" s="87"/>
      <c r="LL611" s="87"/>
      <c r="LM611" s="87"/>
      <c r="LN611" s="87"/>
      <c r="LO611" s="87"/>
      <c r="LP611" s="87"/>
      <c r="LQ611" s="87"/>
      <c r="LR611" s="87"/>
      <c r="LS611" s="87"/>
      <c r="LT611" s="87"/>
      <c r="LU611" s="87"/>
      <c r="LV611" s="87"/>
      <c r="LW611" s="87"/>
      <c r="LX611" s="87"/>
      <c r="LY611" s="87"/>
      <c r="LZ611" s="87"/>
      <c r="MA611" s="87"/>
      <c r="MB611" s="87"/>
      <c r="MC611" s="87"/>
      <c r="MD611" s="87"/>
      <c r="ME611" s="87"/>
      <c r="MF611" s="87"/>
      <c r="MG611" s="87"/>
      <c r="MH611" s="87"/>
      <c r="MI611" s="87"/>
      <c r="MJ611" s="87"/>
      <c r="MK611" s="87"/>
      <c r="ML611" s="87"/>
      <c r="MM611" s="87"/>
      <c r="MN611" s="87"/>
      <c r="MO611" s="87"/>
      <c r="MP611" s="87"/>
      <c r="MQ611" s="87"/>
      <c r="MR611" s="87"/>
      <c r="MS611" s="87"/>
      <c r="MT611" s="87"/>
      <c r="MU611" s="87"/>
      <c r="MV611" s="87"/>
      <c r="MW611" s="87"/>
      <c r="MX611" s="87"/>
      <c r="MY611" s="87"/>
      <c r="MZ611" s="87"/>
      <c r="NA611" s="87"/>
      <c r="NB611" s="87"/>
      <c r="NC611" s="87"/>
      <c r="ND611" s="87"/>
      <c r="NE611" s="87"/>
      <c r="NF611" s="87"/>
      <c r="NG611" s="87"/>
      <c r="NH611" s="87"/>
      <c r="NI611" s="87"/>
      <c r="NJ611" s="87"/>
      <c r="NK611" s="87"/>
      <c r="NL611" s="87"/>
      <c r="NM611" s="87"/>
      <c r="NN611" s="87"/>
      <c r="NO611" s="87"/>
      <c r="NP611" s="87"/>
      <c r="NQ611" s="87"/>
      <c r="NR611" s="87"/>
      <c r="NS611" s="87"/>
      <c r="NT611" s="87"/>
      <c r="NU611" s="87"/>
    </row>
    <row r="612" spans="1:385" s="102" customFormat="1" ht="25" hidden="1">
      <c r="A612" s="373"/>
      <c r="B612" s="291"/>
      <c r="C612" s="308" t="s">
        <v>853</v>
      </c>
      <c r="D612" s="309" t="s">
        <v>934</v>
      </c>
      <c r="E612" s="301" t="s">
        <v>851</v>
      </c>
      <c r="F612" s="291"/>
      <c r="G612" s="291"/>
      <c r="H612" s="291"/>
      <c r="I612" s="291"/>
      <c r="J612" s="291"/>
      <c r="K612" s="309" t="s">
        <v>84</v>
      </c>
      <c r="L612" s="301" t="s">
        <v>41</v>
      </c>
      <c r="M612" s="291"/>
      <c r="N612" s="310"/>
      <c r="O612" s="310"/>
      <c r="P612" s="310"/>
      <c r="Q612" s="310"/>
      <c r="R612" s="310"/>
      <c r="S612" s="311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  <c r="AK612" s="87"/>
      <c r="AL612" s="87"/>
      <c r="AM612" s="87"/>
      <c r="AN612" s="87"/>
      <c r="AO612" s="87"/>
      <c r="AP612" s="87"/>
      <c r="AQ612" s="87"/>
      <c r="AR612" s="87"/>
      <c r="AS612" s="87"/>
      <c r="AT612" s="87"/>
      <c r="AU612" s="87"/>
      <c r="AV612" s="87"/>
      <c r="AW612" s="87"/>
      <c r="AX612" s="87"/>
      <c r="AY612" s="87"/>
      <c r="AZ612" s="87"/>
      <c r="BA612" s="87"/>
      <c r="BB612" s="87"/>
      <c r="BC612" s="87"/>
      <c r="BD612" s="87"/>
      <c r="BE612" s="87"/>
      <c r="BF612" s="87"/>
      <c r="BG612" s="87"/>
      <c r="BH612" s="87"/>
      <c r="BI612" s="87"/>
      <c r="BJ612" s="87"/>
      <c r="BK612" s="87"/>
      <c r="BL612" s="87"/>
      <c r="BM612" s="87"/>
      <c r="BN612" s="87"/>
      <c r="BO612" s="87"/>
      <c r="BP612" s="87"/>
      <c r="BQ612" s="87"/>
      <c r="BR612" s="87"/>
      <c r="BS612" s="87"/>
      <c r="BT612" s="87"/>
      <c r="BU612" s="87"/>
      <c r="BV612" s="87"/>
      <c r="BW612" s="87"/>
      <c r="BX612" s="87"/>
      <c r="BY612" s="87"/>
      <c r="BZ612" s="87"/>
      <c r="CA612" s="87"/>
      <c r="CB612" s="87"/>
      <c r="CC612" s="87"/>
      <c r="CD612" s="87"/>
      <c r="CE612" s="87"/>
      <c r="CF612" s="87"/>
      <c r="CG612" s="87"/>
      <c r="CH612" s="87"/>
      <c r="CI612" s="87"/>
      <c r="CJ612" s="87"/>
      <c r="CK612" s="87"/>
      <c r="CL612" s="87"/>
      <c r="CM612" s="87"/>
      <c r="CN612" s="87"/>
      <c r="CO612" s="87"/>
      <c r="CP612" s="87"/>
      <c r="CQ612" s="87"/>
      <c r="CR612" s="87"/>
      <c r="CS612" s="87"/>
      <c r="CT612" s="87"/>
      <c r="CU612" s="87"/>
      <c r="CV612" s="87"/>
      <c r="CW612" s="87"/>
      <c r="CX612" s="87"/>
      <c r="CY612" s="87"/>
      <c r="CZ612" s="87"/>
      <c r="DA612" s="87"/>
      <c r="DB612" s="87"/>
      <c r="DC612" s="87"/>
      <c r="DD612" s="87"/>
      <c r="DE612" s="87"/>
      <c r="DF612" s="87"/>
      <c r="DG612" s="87"/>
      <c r="DH612" s="87"/>
      <c r="DI612" s="87"/>
      <c r="DJ612" s="87"/>
      <c r="DK612" s="87"/>
      <c r="DL612" s="87"/>
      <c r="DM612" s="87"/>
      <c r="DN612" s="87"/>
      <c r="DO612" s="87"/>
      <c r="DP612" s="87"/>
      <c r="DQ612" s="87"/>
      <c r="DR612" s="87"/>
      <c r="DS612" s="87"/>
      <c r="DT612" s="87"/>
      <c r="DU612" s="87"/>
      <c r="DV612" s="87"/>
      <c r="DW612" s="87"/>
      <c r="DX612" s="87"/>
      <c r="DY612" s="87"/>
      <c r="DZ612" s="87"/>
      <c r="EA612" s="87"/>
      <c r="EB612" s="87"/>
      <c r="EC612" s="87"/>
      <c r="ED612" s="87"/>
      <c r="EE612" s="87"/>
      <c r="EF612" s="87"/>
      <c r="EG612" s="87"/>
      <c r="EH612" s="87"/>
      <c r="EI612" s="87"/>
      <c r="EJ612" s="87"/>
      <c r="EK612" s="87"/>
      <c r="EL612" s="87"/>
      <c r="EM612" s="87"/>
      <c r="EN612" s="87"/>
      <c r="EO612" s="87"/>
      <c r="EP612" s="87"/>
      <c r="EQ612" s="87"/>
      <c r="ER612" s="87"/>
      <c r="ES612" s="87"/>
      <c r="ET612" s="87"/>
      <c r="EU612" s="87"/>
      <c r="EV612" s="87"/>
      <c r="EW612" s="87"/>
      <c r="EX612" s="87"/>
      <c r="EY612" s="87"/>
      <c r="EZ612" s="87"/>
      <c r="FA612" s="87"/>
      <c r="FB612" s="87"/>
      <c r="FC612" s="87"/>
      <c r="FD612" s="87"/>
      <c r="FE612" s="87"/>
      <c r="FF612" s="87"/>
      <c r="FG612" s="87"/>
      <c r="FH612" s="87"/>
      <c r="FI612" s="87"/>
      <c r="FJ612" s="87"/>
      <c r="FK612" s="87"/>
      <c r="FL612" s="87"/>
      <c r="FM612" s="87"/>
      <c r="FN612" s="87"/>
      <c r="FO612" s="87"/>
      <c r="FP612" s="87"/>
      <c r="FQ612" s="87"/>
      <c r="FR612" s="87"/>
      <c r="FS612" s="87"/>
      <c r="FT612" s="87"/>
      <c r="FU612" s="87"/>
      <c r="FV612" s="87"/>
      <c r="FW612" s="87"/>
      <c r="FX612" s="87"/>
      <c r="FY612" s="87"/>
      <c r="FZ612" s="87"/>
      <c r="GA612" s="87"/>
      <c r="GB612" s="87"/>
      <c r="GC612" s="87"/>
      <c r="GD612" s="87"/>
      <c r="GE612" s="87"/>
      <c r="GF612" s="87"/>
      <c r="GG612" s="87"/>
      <c r="GH612" s="87"/>
      <c r="GI612" s="87"/>
      <c r="GJ612" s="87"/>
      <c r="GK612" s="87"/>
      <c r="GL612" s="87"/>
      <c r="GM612" s="87"/>
      <c r="GN612" s="87"/>
      <c r="GO612" s="87"/>
      <c r="GP612" s="87"/>
      <c r="GQ612" s="87"/>
      <c r="GR612" s="87"/>
      <c r="GS612" s="87"/>
      <c r="GT612" s="87"/>
      <c r="GU612" s="87"/>
      <c r="GV612" s="87"/>
      <c r="GW612" s="87"/>
      <c r="GX612" s="87"/>
      <c r="GY612" s="87"/>
      <c r="GZ612" s="87"/>
      <c r="HA612" s="87"/>
      <c r="HB612" s="87"/>
      <c r="HC612" s="87"/>
      <c r="HD612" s="87"/>
      <c r="HE612" s="87"/>
      <c r="HF612" s="87"/>
      <c r="HG612" s="87"/>
      <c r="HH612" s="87"/>
      <c r="HI612" s="87"/>
      <c r="HJ612" s="87"/>
      <c r="HK612" s="87"/>
      <c r="HL612" s="87"/>
      <c r="HM612" s="87"/>
      <c r="HN612" s="87"/>
      <c r="HO612" s="87"/>
      <c r="HP612" s="87"/>
      <c r="HQ612" s="87"/>
      <c r="HR612" s="87"/>
      <c r="HS612" s="87"/>
      <c r="HT612" s="87"/>
      <c r="HU612" s="87"/>
      <c r="HV612" s="87"/>
      <c r="HW612" s="87"/>
      <c r="HX612" s="87"/>
      <c r="HY612" s="87"/>
      <c r="HZ612" s="87"/>
      <c r="IA612" s="87"/>
      <c r="IB612" s="87"/>
      <c r="IC612" s="87"/>
      <c r="ID612" s="87"/>
      <c r="IE612" s="87"/>
      <c r="IF612" s="87"/>
      <c r="IG612" s="87"/>
      <c r="IH612" s="87"/>
      <c r="II612" s="87"/>
      <c r="IJ612" s="87"/>
      <c r="IK612" s="87"/>
      <c r="IL612" s="87"/>
      <c r="IM612" s="87"/>
      <c r="IN612" s="87"/>
      <c r="IO612" s="87"/>
      <c r="IP612" s="87"/>
      <c r="IQ612" s="87"/>
      <c r="IR612" s="87"/>
      <c r="IS612" s="87"/>
      <c r="IT612" s="87"/>
      <c r="IU612" s="87"/>
      <c r="IV612" s="87"/>
      <c r="IW612" s="87"/>
      <c r="IX612" s="87"/>
      <c r="IY612" s="87"/>
      <c r="IZ612" s="87"/>
      <c r="JA612" s="87"/>
      <c r="JB612" s="87"/>
      <c r="JC612" s="87"/>
      <c r="JD612" s="87"/>
      <c r="JE612" s="87"/>
      <c r="JF612" s="87"/>
      <c r="JG612" s="87"/>
      <c r="JH612" s="87"/>
      <c r="JI612" s="87"/>
      <c r="JJ612" s="87"/>
      <c r="JK612" s="87"/>
      <c r="JL612" s="87"/>
      <c r="JM612" s="87"/>
      <c r="JN612" s="87"/>
      <c r="JO612" s="87"/>
      <c r="JP612" s="87"/>
      <c r="JQ612" s="87"/>
      <c r="JR612" s="87"/>
      <c r="JS612" s="87"/>
      <c r="JT612" s="87"/>
      <c r="JU612" s="87"/>
      <c r="JV612" s="87"/>
      <c r="JW612" s="87"/>
      <c r="JX612" s="87"/>
      <c r="JY612" s="87"/>
      <c r="JZ612" s="87"/>
      <c r="KA612" s="87"/>
      <c r="KB612" s="87"/>
      <c r="KC612" s="87"/>
      <c r="KD612" s="87"/>
      <c r="KE612" s="87"/>
      <c r="KF612" s="87"/>
      <c r="KG612" s="87"/>
      <c r="KH612" s="87"/>
      <c r="KI612" s="87"/>
      <c r="KJ612" s="87"/>
      <c r="KK612" s="87"/>
      <c r="KL612" s="87"/>
      <c r="KM612" s="87"/>
      <c r="KN612" s="87"/>
      <c r="KO612" s="87"/>
      <c r="KP612" s="87"/>
      <c r="KQ612" s="87"/>
      <c r="KR612" s="87"/>
      <c r="KS612" s="87"/>
      <c r="KT612" s="87"/>
      <c r="KU612" s="87"/>
      <c r="KV612" s="87"/>
      <c r="KW612" s="87"/>
      <c r="KX612" s="87"/>
      <c r="KY612" s="87"/>
      <c r="KZ612" s="87"/>
      <c r="LA612" s="87"/>
      <c r="LB612" s="87"/>
      <c r="LC612" s="87"/>
      <c r="LD612" s="87"/>
      <c r="LE612" s="87"/>
      <c r="LF612" s="87"/>
      <c r="LG612" s="87"/>
      <c r="LH612" s="87"/>
      <c r="LI612" s="87"/>
      <c r="LJ612" s="87"/>
      <c r="LK612" s="87"/>
      <c r="LL612" s="87"/>
      <c r="LM612" s="87"/>
      <c r="LN612" s="87"/>
      <c r="LO612" s="87"/>
      <c r="LP612" s="87"/>
      <c r="LQ612" s="87"/>
      <c r="LR612" s="87"/>
      <c r="LS612" s="87"/>
      <c r="LT612" s="87"/>
      <c r="LU612" s="87"/>
      <c r="LV612" s="87"/>
      <c r="LW612" s="87"/>
      <c r="LX612" s="87"/>
      <c r="LY612" s="87"/>
      <c r="LZ612" s="87"/>
      <c r="MA612" s="87"/>
      <c r="MB612" s="87"/>
      <c r="MC612" s="87"/>
      <c r="MD612" s="87"/>
      <c r="ME612" s="87"/>
      <c r="MF612" s="87"/>
      <c r="MG612" s="87"/>
      <c r="MH612" s="87"/>
      <c r="MI612" s="87"/>
      <c r="MJ612" s="87"/>
      <c r="MK612" s="87"/>
      <c r="ML612" s="87"/>
      <c r="MM612" s="87"/>
      <c r="MN612" s="87"/>
      <c r="MO612" s="87"/>
      <c r="MP612" s="87"/>
      <c r="MQ612" s="87"/>
      <c r="MR612" s="87"/>
      <c r="MS612" s="87"/>
      <c r="MT612" s="87"/>
      <c r="MU612" s="87"/>
      <c r="MV612" s="87"/>
      <c r="MW612" s="87"/>
      <c r="MX612" s="87"/>
      <c r="MY612" s="87"/>
      <c r="MZ612" s="87"/>
      <c r="NA612" s="87"/>
      <c r="NB612" s="87"/>
      <c r="NC612" s="87"/>
      <c r="ND612" s="87"/>
      <c r="NE612" s="87"/>
      <c r="NF612" s="87"/>
      <c r="NG612" s="87"/>
      <c r="NH612" s="87"/>
      <c r="NI612" s="87"/>
      <c r="NJ612" s="87"/>
      <c r="NK612" s="87"/>
      <c r="NL612" s="87"/>
      <c r="NM612" s="87"/>
      <c r="NN612" s="87"/>
      <c r="NO612" s="87"/>
      <c r="NP612" s="87"/>
      <c r="NQ612" s="87"/>
      <c r="NR612" s="87"/>
      <c r="NS612" s="87"/>
      <c r="NT612" s="87"/>
      <c r="NU612" s="87"/>
    </row>
    <row r="613" spans="1:385" s="102" customFormat="1" ht="25" hidden="1">
      <c r="A613" s="373"/>
      <c r="B613" s="291"/>
      <c r="C613" s="308" t="s">
        <v>901</v>
      </c>
      <c r="D613" s="309" t="s">
        <v>934</v>
      </c>
      <c r="E613" s="301" t="s">
        <v>902</v>
      </c>
      <c r="F613" s="291"/>
      <c r="G613" s="291"/>
      <c r="H613" s="291"/>
      <c r="I613" s="291"/>
      <c r="J613" s="291"/>
      <c r="K613" s="309" t="s">
        <v>84</v>
      </c>
      <c r="L613" s="301">
        <v>5</v>
      </c>
      <c r="M613" s="291"/>
      <c r="N613" s="310"/>
      <c r="O613" s="310"/>
      <c r="P613" s="310"/>
      <c r="Q613" s="310"/>
      <c r="R613" s="310"/>
      <c r="S613" s="311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  <c r="AK613" s="87"/>
      <c r="AL613" s="87"/>
      <c r="AM613" s="87"/>
      <c r="AN613" s="87"/>
      <c r="AO613" s="87"/>
      <c r="AP613" s="87"/>
      <c r="AQ613" s="87"/>
      <c r="AR613" s="87"/>
      <c r="AS613" s="87"/>
      <c r="AT613" s="87"/>
      <c r="AU613" s="87"/>
      <c r="AV613" s="87"/>
      <c r="AW613" s="87"/>
      <c r="AX613" s="87"/>
      <c r="AY613" s="87"/>
      <c r="AZ613" s="87"/>
      <c r="BA613" s="87"/>
      <c r="BB613" s="87"/>
      <c r="BC613" s="87"/>
      <c r="BD613" s="87"/>
      <c r="BE613" s="87"/>
      <c r="BF613" s="87"/>
      <c r="BG613" s="87"/>
      <c r="BH613" s="87"/>
      <c r="BI613" s="87"/>
      <c r="BJ613" s="87"/>
      <c r="BK613" s="87"/>
      <c r="BL613" s="87"/>
      <c r="BM613" s="87"/>
      <c r="BN613" s="87"/>
      <c r="BO613" s="87"/>
      <c r="BP613" s="87"/>
      <c r="BQ613" s="87"/>
      <c r="BR613" s="87"/>
      <c r="BS613" s="87"/>
      <c r="BT613" s="87"/>
      <c r="BU613" s="87"/>
      <c r="BV613" s="87"/>
      <c r="BW613" s="87"/>
      <c r="BX613" s="87"/>
      <c r="BY613" s="87"/>
      <c r="BZ613" s="87"/>
      <c r="CA613" s="87"/>
      <c r="CB613" s="87"/>
      <c r="CC613" s="87"/>
      <c r="CD613" s="87"/>
      <c r="CE613" s="87"/>
      <c r="CF613" s="87"/>
      <c r="CG613" s="87"/>
      <c r="CH613" s="87"/>
      <c r="CI613" s="87"/>
      <c r="CJ613" s="87"/>
      <c r="CK613" s="87"/>
      <c r="CL613" s="87"/>
      <c r="CM613" s="87"/>
      <c r="CN613" s="87"/>
      <c r="CO613" s="87"/>
      <c r="CP613" s="87"/>
      <c r="CQ613" s="87"/>
      <c r="CR613" s="87"/>
      <c r="CS613" s="87"/>
      <c r="CT613" s="87"/>
      <c r="CU613" s="87"/>
      <c r="CV613" s="87"/>
      <c r="CW613" s="87"/>
      <c r="CX613" s="87"/>
      <c r="CY613" s="87"/>
      <c r="CZ613" s="87"/>
      <c r="DA613" s="87"/>
      <c r="DB613" s="87"/>
      <c r="DC613" s="87"/>
      <c r="DD613" s="87"/>
      <c r="DE613" s="87"/>
      <c r="DF613" s="87"/>
      <c r="DG613" s="87"/>
      <c r="DH613" s="87"/>
      <c r="DI613" s="87"/>
      <c r="DJ613" s="87"/>
      <c r="DK613" s="87"/>
      <c r="DL613" s="87"/>
      <c r="DM613" s="87"/>
      <c r="DN613" s="87"/>
      <c r="DO613" s="87"/>
      <c r="DP613" s="87"/>
      <c r="DQ613" s="87"/>
      <c r="DR613" s="87"/>
      <c r="DS613" s="87"/>
      <c r="DT613" s="87"/>
      <c r="DU613" s="87"/>
      <c r="DV613" s="87"/>
      <c r="DW613" s="87"/>
      <c r="DX613" s="87"/>
      <c r="DY613" s="87"/>
      <c r="DZ613" s="87"/>
      <c r="EA613" s="87"/>
      <c r="EB613" s="87"/>
      <c r="EC613" s="87"/>
      <c r="ED613" s="87"/>
      <c r="EE613" s="87"/>
      <c r="EF613" s="87"/>
      <c r="EG613" s="87"/>
      <c r="EH613" s="87"/>
      <c r="EI613" s="87"/>
      <c r="EJ613" s="87"/>
      <c r="EK613" s="87"/>
      <c r="EL613" s="87"/>
      <c r="EM613" s="87"/>
      <c r="EN613" s="87"/>
      <c r="EO613" s="87"/>
      <c r="EP613" s="87"/>
      <c r="EQ613" s="87"/>
      <c r="ER613" s="87"/>
      <c r="ES613" s="87"/>
      <c r="ET613" s="87"/>
      <c r="EU613" s="87"/>
      <c r="EV613" s="87"/>
      <c r="EW613" s="87"/>
      <c r="EX613" s="87"/>
      <c r="EY613" s="87"/>
      <c r="EZ613" s="87"/>
      <c r="FA613" s="87"/>
      <c r="FB613" s="87"/>
      <c r="FC613" s="87"/>
      <c r="FD613" s="87"/>
      <c r="FE613" s="87"/>
      <c r="FF613" s="87"/>
      <c r="FG613" s="87"/>
      <c r="FH613" s="87"/>
      <c r="FI613" s="87"/>
      <c r="FJ613" s="87"/>
      <c r="FK613" s="87"/>
      <c r="FL613" s="87"/>
      <c r="FM613" s="87"/>
      <c r="FN613" s="87"/>
      <c r="FO613" s="87"/>
      <c r="FP613" s="87"/>
      <c r="FQ613" s="87"/>
      <c r="FR613" s="87"/>
      <c r="FS613" s="87"/>
      <c r="FT613" s="87"/>
      <c r="FU613" s="87"/>
      <c r="FV613" s="87"/>
      <c r="FW613" s="87"/>
      <c r="FX613" s="87"/>
      <c r="FY613" s="87"/>
      <c r="FZ613" s="87"/>
      <c r="GA613" s="87"/>
      <c r="GB613" s="87"/>
      <c r="GC613" s="87"/>
      <c r="GD613" s="87"/>
      <c r="GE613" s="87"/>
      <c r="GF613" s="87"/>
      <c r="GG613" s="87"/>
      <c r="GH613" s="87"/>
      <c r="GI613" s="87"/>
      <c r="GJ613" s="87"/>
      <c r="GK613" s="87"/>
      <c r="GL613" s="87"/>
      <c r="GM613" s="87"/>
      <c r="GN613" s="87"/>
      <c r="GO613" s="87"/>
      <c r="GP613" s="87"/>
      <c r="GQ613" s="87"/>
      <c r="GR613" s="87"/>
      <c r="GS613" s="87"/>
      <c r="GT613" s="87"/>
      <c r="GU613" s="87"/>
      <c r="GV613" s="87"/>
      <c r="GW613" s="87"/>
      <c r="GX613" s="87"/>
      <c r="GY613" s="87"/>
      <c r="GZ613" s="87"/>
      <c r="HA613" s="87"/>
      <c r="HB613" s="87"/>
      <c r="HC613" s="87"/>
      <c r="HD613" s="87"/>
      <c r="HE613" s="87"/>
      <c r="HF613" s="87"/>
      <c r="HG613" s="87"/>
      <c r="HH613" s="87"/>
      <c r="HI613" s="87"/>
      <c r="HJ613" s="87"/>
      <c r="HK613" s="87"/>
      <c r="HL613" s="87"/>
      <c r="HM613" s="87"/>
      <c r="HN613" s="87"/>
      <c r="HO613" s="87"/>
      <c r="HP613" s="87"/>
      <c r="HQ613" s="87"/>
      <c r="HR613" s="87"/>
      <c r="HS613" s="87"/>
      <c r="HT613" s="87"/>
      <c r="HU613" s="87"/>
      <c r="HV613" s="87"/>
      <c r="HW613" s="87"/>
      <c r="HX613" s="87"/>
      <c r="HY613" s="87"/>
      <c r="HZ613" s="87"/>
      <c r="IA613" s="87"/>
      <c r="IB613" s="87"/>
      <c r="IC613" s="87"/>
      <c r="ID613" s="87"/>
      <c r="IE613" s="87"/>
      <c r="IF613" s="87"/>
      <c r="IG613" s="87"/>
      <c r="IH613" s="87"/>
      <c r="II613" s="87"/>
      <c r="IJ613" s="87"/>
      <c r="IK613" s="87"/>
      <c r="IL613" s="87"/>
      <c r="IM613" s="87"/>
      <c r="IN613" s="87"/>
      <c r="IO613" s="87"/>
      <c r="IP613" s="87"/>
      <c r="IQ613" s="87"/>
      <c r="IR613" s="87"/>
      <c r="IS613" s="87"/>
      <c r="IT613" s="87"/>
      <c r="IU613" s="87"/>
      <c r="IV613" s="87"/>
      <c r="IW613" s="87"/>
      <c r="IX613" s="87"/>
      <c r="IY613" s="87"/>
      <c r="IZ613" s="87"/>
      <c r="JA613" s="87"/>
      <c r="JB613" s="87"/>
      <c r="JC613" s="87"/>
      <c r="JD613" s="87"/>
      <c r="JE613" s="87"/>
      <c r="JF613" s="87"/>
      <c r="JG613" s="87"/>
      <c r="JH613" s="87"/>
      <c r="JI613" s="87"/>
      <c r="JJ613" s="87"/>
      <c r="JK613" s="87"/>
      <c r="JL613" s="87"/>
      <c r="JM613" s="87"/>
      <c r="JN613" s="87"/>
      <c r="JO613" s="87"/>
      <c r="JP613" s="87"/>
      <c r="JQ613" s="87"/>
      <c r="JR613" s="87"/>
      <c r="JS613" s="87"/>
      <c r="JT613" s="87"/>
      <c r="JU613" s="87"/>
      <c r="JV613" s="87"/>
      <c r="JW613" s="87"/>
      <c r="JX613" s="87"/>
      <c r="JY613" s="87"/>
      <c r="JZ613" s="87"/>
      <c r="KA613" s="87"/>
      <c r="KB613" s="87"/>
      <c r="KC613" s="87"/>
      <c r="KD613" s="87"/>
      <c r="KE613" s="87"/>
      <c r="KF613" s="87"/>
      <c r="KG613" s="87"/>
      <c r="KH613" s="87"/>
      <c r="KI613" s="87"/>
      <c r="KJ613" s="87"/>
      <c r="KK613" s="87"/>
      <c r="KL613" s="87"/>
      <c r="KM613" s="87"/>
      <c r="KN613" s="87"/>
      <c r="KO613" s="87"/>
      <c r="KP613" s="87"/>
      <c r="KQ613" s="87"/>
      <c r="KR613" s="87"/>
      <c r="KS613" s="87"/>
      <c r="KT613" s="87"/>
      <c r="KU613" s="87"/>
      <c r="KV613" s="87"/>
      <c r="KW613" s="87"/>
      <c r="KX613" s="87"/>
      <c r="KY613" s="87"/>
      <c r="KZ613" s="87"/>
      <c r="LA613" s="87"/>
      <c r="LB613" s="87"/>
      <c r="LC613" s="87"/>
      <c r="LD613" s="87"/>
      <c r="LE613" s="87"/>
      <c r="LF613" s="87"/>
      <c r="LG613" s="87"/>
      <c r="LH613" s="87"/>
      <c r="LI613" s="87"/>
      <c r="LJ613" s="87"/>
      <c r="LK613" s="87"/>
      <c r="LL613" s="87"/>
      <c r="LM613" s="87"/>
      <c r="LN613" s="87"/>
      <c r="LO613" s="87"/>
      <c r="LP613" s="87"/>
      <c r="LQ613" s="87"/>
      <c r="LR613" s="87"/>
      <c r="LS613" s="87"/>
      <c r="LT613" s="87"/>
      <c r="LU613" s="87"/>
      <c r="LV613" s="87"/>
      <c r="LW613" s="87"/>
      <c r="LX613" s="87"/>
      <c r="LY613" s="87"/>
      <c r="LZ613" s="87"/>
      <c r="MA613" s="87"/>
      <c r="MB613" s="87"/>
      <c r="MC613" s="87"/>
      <c r="MD613" s="87"/>
      <c r="ME613" s="87"/>
      <c r="MF613" s="87"/>
      <c r="MG613" s="87"/>
      <c r="MH613" s="87"/>
      <c r="MI613" s="87"/>
      <c r="MJ613" s="87"/>
      <c r="MK613" s="87"/>
      <c r="ML613" s="87"/>
      <c r="MM613" s="87"/>
      <c r="MN613" s="87"/>
      <c r="MO613" s="87"/>
      <c r="MP613" s="87"/>
      <c r="MQ613" s="87"/>
      <c r="MR613" s="87"/>
      <c r="MS613" s="87"/>
      <c r="MT613" s="87"/>
      <c r="MU613" s="87"/>
      <c r="MV613" s="87"/>
      <c r="MW613" s="87"/>
      <c r="MX613" s="87"/>
      <c r="MY613" s="87"/>
      <c r="MZ613" s="87"/>
      <c r="NA613" s="87"/>
      <c r="NB613" s="87"/>
      <c r="NC613" s="87"/>
      <c r="ND613" s="87"/>
      <c r="NE613" s="87"/>
      <c r="NF613" s="87"/>
      <c r="NG613" s="87"/>
      <c r="NH613" s="87"/>
      <c r="NI613" s="87"/>
      <c r="NJ613" s="87"/>
      <c r="NK613" s="87"/>
      <c r="NL613" s="87"/>
      <c r="NM613" s="87"/>
      <c r="NN613" s="87"/>
      <c r="NO613" s="87"/>
      <c r="NP613" s="87"/>
      <c r="NQ613" s="87"/>
      <c r="NR613" s="87"/>
      <c r="NS613" s="87"/>
      <c r="NT613" s="87"/>
      <c r="NU613" s="87"/>
    </row>
    <row r="614" spans="1:385" s="102" customFormat="1" ht="15.5" hidden="1">
      <c r="A614" s="373"/>
      <c r="B614" s="291"/>
      <c r="C614" s="308" t="s">
        <v>901</v>
      </c>
      <c r="D614" s="309" t="s">
        <v>934</v>
      </c>
      <c r="E614" s="301" t="s">
        <v>903</v>
      </c>
      <c r="F614" s="291"/>
      <c r="G614" s="291"/>
      <c r="H614" s="291"/>
      <c r="I614" s="291"/>
      <c r="J614" s="291"/>
      <c r="K614" s="309" t="s">
        <v>84</v>
      </c>
      <c r="L614" s="301">
        <v>5</v>
      </c>
      <c r="M614" s="291"/>
      <c r="N614" s="310"/>
      <c r="O614" s="310"/>
      <c r="P614" s="310"/>
      <c r="Q614" s="310"/>
      <c r="R614" s="310"/>
      <c r="S614" s="311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  <c r="AK614" s="87"/>
      <c r="AL614" s="87"/>
      <c r="AM614" s="87"/>
      <c r="AN614" s="87"/>
      <c r="AO614" s="87"/>
      <c r="AP614" s="87"/>
      <c r="AQ614" s="87"/>
      <c r="AR614" s="87"/>
      <c r="AS614" s="87"/>
      <c r="AT614" s="87"/>
      <c r="AU614" s="87"/>
      <c r="AV614" s="87"/>
      <c r="AW614" s="87"/>
      <c r="AX614" s="87"/>
      <c r="AY614" s="87"/>
      <c r="AZ614" s="87"/>
      <c r="BA614" s="87"/>
      <c r="BB614" s="87"/>
      <c r="BC614" s="87"/>
      <c r="BD614" s="87"/>
      <c r="BE614" s="87"/>
      <c r="BF614" s="87"/>
      <c r="BG614" s="87"/>
      <c r="BH614" s="87"/>
      <c r="BI614" s="87"/>
      <c r="BJ614" s="87"/>
      <c r="BK614" s="87"/>
      <c r="BL614" s="87"/>
      <c r="BM614" s="87"/>
      <c r="BN614" s="87"/>
      <c r="BO614" s="87"/>
      <c r="BP614" s="87"/>
      <c r="BQ614" s="87"/>
      <c r="BR614" s="87"/>
      <c r="BS614" s="87"/>
      <c r="BT614" s="87"/>
      <c r="BU614" s="87"/>
      <c r="BV614" s="87"/>
      <c r="BW614" s="87"/>
      <c r="BX614" s="87"/>
      <c r="BY614" s="87"/>
      <c r="BZ614" s="87"/>
      <c r="CA614" s="87"/>
      <c r="CB614" s="87"/>
      <c r="CC614" s="87"/>
      <c r="CD614" s="87"/>
      <c r="CE614" s="87"/>
      <c r="CF614" s="87"/>
      <c r="CG614" s="87"/>
      <c r="CH614" s="87"/>
      <c r="CI614" s="87"/>
      <c r="CJ614" s="87"/>
      <c r="CK614" s="87"/>
      <c r="CL614" s="87"/>
      <c r="CM614" s="87"/>
      <c r="CN614" s="87"/>
      <c r="CO614" s="87"/>
      <c r="CP614" s="87"/>
      <c r="CQ614" s="87"/>
      <c r="CR614" s="87"/>
      <c r="CS614" s="87"/>
      <c r="CT614" s="87"/>
      <c r="CU614" s="87"/>
      <c r="CV614" s="87"/>
      <c r="CW614" s="87"/>
      <c r="CX614" s="87"/>
      <c r="CY614" s="87"/>
      <c r="CZ614" s="87"/>
      <c r="DA614" s="87"/>
      <c r="DB614" s="87"/>
      <c r="DC614" s="87"/>
      <c r="DD614" s="87"/>
      <c r="DE614" s="87"/>
      <c r="DF614" s="87"/>
      <c r="DG614" s="87"/>
      <c r="DH614" s="87"/>
      <c r="DI614" s="87"/>
      <c r="DJ614" s="87"/>
      <c r="DK614" s="87"/>
      <c r="DL614" s="87"/>
      <c r="DM614" s="87"/>
      <c r="DN614" s="87"/>
      <c r="DO614" s="87"/>
      <c r="DP614" s="87"/>
      <c r="DQ614" s="87"/>
      <c r="DR614" s="87"/>
      <c r="DS614" s="87"/>
      <c r="DT614" s="87"/>
      <c r="DU614" s="87"/>
      <c r="DV614" s="87"/>
      <c r="DW614" s="87"/>
      <c r="DX614" s="87"/>
      <c r="DY614" s="87"/>
      <c r="DZ614" s="87"/>
      <c r="EA614" s="87"/>
      <c r="EB614" s="87"/>
      <c r="EC614" s="87"/>
      <c r="ED614" s="87"/>
      <c r="EE614" s="87"/>
      <c r="EF614" s="87"/>
      <c r="EG614" s="87"/>
      <c r="EH614" s="87"/>
      <c r="EI614" s="87"/>
      <c r="EJ614" s="87"/>
      <c r="EK614" s="87"/>
      <c r="EL614" s="87"/>
      <c r="EM614" s="87"/>
      <c r="EN614" s="87"/>
      <c r="EO614" s="87"/>
      <c r="EP614" s="87"/>
      <c r="EQ614" s="87"/>
      <c r="ER614" s="87"/>
      <c r="ES614" s="87"/>
      <c r="ET614" s="87"/>
      <c r="EU614" s="87"/>
      <c r="EV614" s="87"/>
      <c r="EW614" s="87"/>
      <c r="EX614" s="87"/>
      <c r="EY614" s="87"/>
      <c r="EZ614" s="87"/>
      <c r="FA614" s="87"/>
      <c r="FB614" s="87"/>
      <c r="FC614" s="87"/>
      <c r="FD614" s="87"/>
      <c r="FE614" s="87"/>
      <c r="FF614" s="87"/>
      <c r="FG614" s="87"/>
      <c r="FH614" s="87"/>
      <c r="FI614" s="87"/>
      <c r="FJ614" s="87"/>
      <c r="FK614" s="87"/>
      <c r="FL614" s="87"/>
      <c r="FM614" s="87"/>
      <c r="FN614" s="87"/>
      <c r="FO614" s="87"/>
      <c r="FP614" s="87"/>
      <c r="FQ614" s="87"/>
      <c r="FR614" s="87"/>
      <c r="FS614" s="87"/>
      <c r="FT614" s="87"/>
      <c r="FU614" s="87"/>
      <c r="FV614" s="87"/>
      <c r="FW614" s="87"/>
      <c r="FX614" s="87"/>
      <c r="FY614" s="87"/>
      <c r="FZ614" s="87"/>
      <c r="GA614" s="87"/>
      <c r="GB614" s="87"/>
      <c r="GC614" s="87"/>
      <c r="GD614" s="87"/>
      <c r="GE614" s="87"/>
      <c r="GF614" s="87"/>
      <c r="GG614" s="87"/>
      <c r="GH614" s="87"/>
      <c r="GI614" s="87"/>
      <c r="GJ614" s="87"/>
      <c r="GK614" s="87"/>
      <c r="GL614" s="87"/>
      <c r="GM614" s="87"/>
      <c r="GN614" s="87"/>
      <c r="GO614" s="87"/>
      <c r="GP614" s="87"/>
      <c r="GQ614" s="87"/>
      <c r="GR614" s="87"/>
      <c r="GS614" s="87"/>
      <c r="GT614" s="87"/>
      <c r="GU614" s="87"/>
      <c r="GV614" s="87"/>
      <c r="GW614" s="87"/>
      <c r="GX614" s="87"/>
      <c r="GY614" s="87"/>
      <c r="GZ614" s="87"/>
      <c r="HA614" s="87"/>
      <c r="HB614" s="87"/>
      <c r="HC614" s="87"/>
      <c r="HD614" s="87"/>
      <c r="HE614" s="87"/>
      <c r="HF614" s="87"/>
      <c r="HG614" s="87"/>
      <c r="HH614" s="87"/>
      <c r="HI614" s="87"/>
      <c r="HJ614" s="87"/>
      <c r="HK614" s="87"/>
      <c r="HL614" s="87"/>
      <c r="HM614" s="87"/>
      <c r="HN614" s="87"/>
      <c r="HO614" s="87"/>
      <c r="HP614" s="87"/>
      <c r="HQ614" s="87"/>
      <c r="HR614" s="87"/>
      <c r="HS614" s="87"/>
      <c r="HT614" s="87"/>
      <c r="HU614" s="87"/>
      <c r="HV614" s="87"/>
      <c r="HW614" s="87"/>
      <c r="HX614" s="87"/>
      <c r="HY614" s="87"/>
      <c r="HZ614" s="87"/>
      <c r="IA614" s="87"/>
      <c r="IB614" s="87"/>
      <c r="IC614" s="87"/>
      <c r="ID614" s="87"/>
      <c r="IE614" s="87"/>
      <c r="IF614" s="87"/>
      <c r="IG614" s="87"/>
      <c r="IH614" s="87"/>
      <c r="II614" s="87"/>
      <c r="IJ614" s="87"/>
      <c r="IK614" s="87"/>
      <c r="IL614" s="87"/>
      <c r="IM614" s="87"/>
      <c r="IN614" s="87"/>
      <c r="IO614" s="87"/>
      <c r="IP614" s="87"/>
      <c r="IQ614" s="87"/>
      <c r="IR614" s="87"/>
      <c r="IS614" s="87"/>
      <c r="IT614" s="87"/>
      <c r="IU614" s="87"/>
      <c r="IV614" s="87"/>
      <c r="IW614" s="87"/>
      <c r="IX614" s="87"/>
      <c r="IY614" s="87"/>
      <c r="IZ614" s="87"/>
      <c r="JA614" s="87"/>
      <c r="JB614" s="87"/>
      <c r="JC614" s="87"/>
      <c r="JD614" s="87"/>
      <c r="JE614" s="87"/>
      <c r="JF614" s="87"/>
      <c r="JG614" s="87"/>
      <c r="JH614" s="87"/>
      <c r="JI614" s="87"/>
      <c r="JJ614" s="87"/>
      <c r="JK614" s="87"/>
      <c r="JL614" s="87"/>
      <c r="JM614" s="87"/>
      <c r="JN614" s="87"/>
      <c r="JO614" s="87"/>
      <c r="JP614" s="87"/>
      <c r="JQ614" s="87"/>
      <c r="JR614" s="87"/>
      <c r="JS614" s="87"/>
      <c r="JT614" s="87"/>
      <c r="JU614" s="87"/>
      <c r="JV614" s="87"/>
      <c r="JW614" s="87"/>
      <c r="JX614" s="87"/>
      <c r="JY614" s="87"/>
      <c r="JZ614" s="87"/>
      <c r="KA614" s="87"/>
      <c r="KB614" s="87"/>
      <c r="KC614" s="87"/>
      <c r="KD614" s="87"/>
      <c r="KE614" s="87"/>
      <c r="KF614" s="87"/>
      <c r="KG614" s="87"/>
      <c r="KH614" s="87"/>
      <c r="KI614" s="87"/>
      <c r="KJ614" s="87"/>
      <c r="KK614" s="87"/>
      <c r="KL614" s="87"/>
      <c r="KM614" s="87"/>
      <c r="KN614" s="87"/>
      <c r="KO614" s="87"/>
      <c r="KP614" s="87"/>
      <c r="KQ614" s="87"/>
      <c r="KR614" s="87"/>
      <c r="KS614" s="87"/>
      <c r="KT614" s="87"/>
      <c r="KU614" s="87"/>
      <c r="KV614" s="87"/>
      <c r="KW614" s="87"/>
      <c r="KX614" s="87"/>
      <c r="KY614" s="87"/>
      <c r="KZ614" s="87"/>
      <c r="LA614" s="87"/>
      <c r="LB614" s="87"/>
      <c r="LC614" s="87"/>
      <c r="LD614" s="87"/>
      <c r="LE614" s="87"/>
      <c r="LF614" s="87"/>
      <c r="LG614" s="87"/>
      <c r="LH614" s="87"/>
      <c r="LI614" s="87"/>
      <c r="LJ614" s="87"/>
      <c r="LK614" s="87"/>
      <c r="LL614" s="87"/>
      <c r="LM614" s="87"/>
      <c r="LN614" s="87"/>
      <c r="LO614" s="87"/>
      <c r="LP614" s="87"/>
      <c r="LQ614" s="87"/>
      <c r="LR614" s="87"/>
      <c r="LS614" s="87"/>
      <c r="LT614" s="87"/>
      <c r="LU614" s="87"/>
      <c r="LV614" s="87"/>
      <c r="LW614" s="87"/>
      <c r="LX614" s="87"/>
      <c r="LY614" s="87"/>
      <c r="LZ614" s="87"/>
      <c r="MA614" s="87"/>
      <c r="MB614" s="87"/>
      <c r="MC614" s="87"/>
      <c r="MD614" s="87"/>
      <c r="ME614" s="87"/>
      <c r="MF614" s="87"/>
      <c r="MG614" s="87"/>
      <c r="MH614" s="87"/>
      <c r="MI614" s="87"/>
      <c r="MJ614" s="87"/>
      <c r="MK614" s="87"/>
      <c r="ML614" s="87"/>
      <c r="MM614" s="87"/>
      <c r="MN614" s="87"/>
      <c r="MO614" s="87"/>
      <c r="MP614" s="87"/>
      <c r="MQ614" s="87"/>
      <c r="MR614" s="87"/>
      <c r="MS614" s="87"/>
      <c r="MT614" s="87"/>
      <c r="MU614" s="87"/>
      <c r="MV614" s="87"/>
      <c r="MW614" s="87"/>
      <c r="MX614" s="87"/>
      <c r="MY614" s="87"/>
      <c r="MZ614" s="87"/>
      <c r="NA614" s="87"/>
      <c r="NB614" s="87"/>
      <c r="NC614" s="87"/>
      <c r="ND614" s="87"/>
      <c r="NE614" s="87"/>
      <c r="NF614" s="87"/>
      <c r="NG614" s="87"/>
      <c r="NH614" s="87"/>
      <c r="NI614" s="87"/>
      <c r="NJ614" s="87"/>
      <c r="NK614" s="87"/>
      <c r="NL614" s="87"/>
      <c r="NM614" s="87"/>
      <c r="NN614" s="87"/>
      <c r="NO614" s="87"/>
      <c r="NP614" s="87"/>
      <c r="NQ614" s="87"/>
      <c r="NR614" s="87"/>
      <c r="NS614" s="87"/>
      <c r="NT614" s="87"/>
      <c r="NU614" s="87"/>
    </row>
    <row r="615" spans="1:385" s="102" customFormat="1" ht="25" hidden="1">
      <c r="A615" s="373"/>
      <c r="B615" s="291"/>
      <c r="C615" s="308" t="s">
        <v>901</v>
      </c>
      <c r="D615" s="309" t="s">
        <v>934</v>
      </c>
      <c r="E615" s="301" t="s">
        <v>285</v>
      </c>
      <c r="F615" s="291"/>
      <c r="G615" s="291"/>
      <c r="H615" s="291"/>
      <c r="I615" s="291"/>
      <c r="J615" s="291"/>
      <c r="K615" s="309" t="s">
        <v>84</v>
      </c>
      <c r="L615" s="301">
        <v>10</v>
      </c>
      <c r="M615" s="291"/>
      <c r="N615" s="310"/>
      <c r="O615" s="310"/>
      <c r="P615" s="310"/>
      <c r="Q615" s="310"/>
      <c r="R615" s="310"/>
      <c r="S615" s="311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  <c r="AK615" s="87"/>
      <c r="AL615" s="87"/>
      <c r="AM615" s="87"/>
      <c r="AN615" s="87"/>
      <c r="AO615" s="87"/>
      <c r="AP615" s="87"/>
      <c r="AQ615" s="87"/>
      <c r="AR615" s="87"/>
      <c r="AS615" s="87"/>
      <c r="AT615" s="87"/>
      <c r="AU615" s="87"/>
      <c r="AV615" s="87"/>
      <c r="AW615" s="87"/>
      <c r="AX615" s="87"/>
      <c r="AY615" s="87"/>
      <c r="AZ615" s="87"/>
      <c r="BA615" s="87"/>
      <c r="BB615" s="87"/>
      <c r="BC615" s="87"/>
      <c r="BD615" s="87"/>
      <c r="BE615" s="87"/>
      <c r="BF615" s="87"/>
      <c r="BG615" s="87"/>
      <c r="BH615" s="87"/>
      <c r="BI615" s="87"/>
      <c r="BJ615" s="87"/>
      <c r="BK615" s="87"/>
      <c r="BL615" s="87"/>
      <c r="BM615" s="87"/>
      <c r="BN615" s="87"/>
      <c r="BO615" s="87"/>
      <c r="BP615" s="87"/>
      <c r="BQ615" s="87"/>
      <c r="BR615" s="87"/>
      <c r="BS615" s="87"/>
      <c r="BT615" s="87"/>
      <c r="BU615" s="87"/>
      <c r="BV615" s="87"/>
      <c r="BW615" s="87"/>
      <c r="BX615" s="87"/>
      <c r="BY615" s="87"/>
      <c r="BZ615" s="87"/>
      <c r="CA615" s="87"/>
      <c r="CB615" s="87"/>
      <c r="CC615" s="87"/>
      <c r="CD615" s="87"/>
      <c r="CE615" s="87"/>
      <c r="CF615" s="87"/>
      <c r="CG615" s="87"/>
      <c r="CH615" s="87"/>
      <c r="CI615" s="87"/>
      <c r="CJ615" s="87"/>
      <c r="CK615" s="87"/>
      <c r="CL615" s="87"/>
      <c r="CM615" s="87"/>
      <c r="CN615" s="87"/>
      <c r="CO615" s="87"/>
      <c r="CP615" s="87"/>
      <c r="CQ615" s="87"/>
      <c r="CR615" s="87"/>
      <c r="CS615" s="87"/>
      <c r="CT615" s="87"/>
      <c r="CU615" s="87"/>
      <c r="CV615" s="87"/>
      <c r="CW615" s="87"/>
      <c r="CX615" s="87"/>
      <c r="CY615" s="87"/>
      <c r="CZ615" s="87"/>
      <c r="DA615" s="87"/>
      <c r="DB615" s="87"/>
      <c r="DC615" s="87"/>
      <c r="DD615" s="87"/>
      <c r="DE615" s="87"/>
      <c r="DF615" s="87"/>
      <c r="DG615" s="87"/>
      <c r="DH615" s="87"/>
      <c r="DI615" s="87"/>
      <c r="DJ615" s="87"/>
      <c r="DK615" s="87"/>
      <c r="DL615" s="87"/>
      <c r="DM615" s="87"/>
      <c r="DN615" s="87"/>
      <c r="DO615" s="87"/>
      <c r="DP615" s="87"/>
      <c r="DQ615" s="87"/>
      <c r="DR615" s="87"/>
      <c r="DS615" s="87"/>
      <c r="DT615" s="87"/>
      <c r="DU615" s="87"/>
      <c r="DV615" s="87"/>
      <c r="DW615" s="87"/>
      <c r="DX615" s="87"/>
      <c r="DY615" s="87"/>
      <c r="DZ615" s="87"/>
      <c r="EA615" s="87"/>
      <c r="EB615" s="87"/>
      <c r="EC615" s="87"/>
      <c r="ED615" s="87"/>
      <c r="EE615" s="87"/>
      <c r="EF615" s="87"/>
      <c r="EG615" s="87"/>
      <c r="EH615" s="87"/>
      <c r="EI615" s="87"/>
      <c r="EJ615" s="87"/>
      <c r="EK615" s="87"/>
      <c r="EL615" s="87"/>
      <c r="EM615" s="87"/>
      <c r="EN615" s="87"/>
      <c r="EO615" s="87"/>
      <c r="EP615" s="87"/>
      <c r="EQ615" s="87"/>
      <c r="ER615" s="87"/>
      <c r="ES615" s="87"/>
      <c r="ET615" s="87"/>
      <c r="EU615" s="87"/>
      <c r="EV615" s="87"/>
      <c r="EW615" s="87"/>
      <c r="EX615" s="87"/>
      <c r="EY615" s="87"/>
      <c r="EZ615" s="87"/>
      <c r="FA615" s="87"/>
      <c r="FB615" s="87"/>
      <c r="FC615" s="87"/>
      <c r="FD615" s="87"/>
      <c r="FE615" s="87"/>
      <c r="FF615" s="87"/>
      <c r="FG615" s="87"/>
      <c r="FH615" s="87"/>
      <c r="FI615" s="87"/>
      <c r="FJ615" s="87"/>
      <c r="FK615" s="87"/>
      <c r="FL615" s="87"/>
      <c r="FM615" s="87"/>
      <c r="FN615" s="87"/>
      <c r="FO615" s="87"/>
      <c r="FP615" s="87"/>
      <c r="FQ615" s="87"/>
      <c r="FR615" s="87"/>
      <c r="FS615" s="87"/>
      <c r="FT615" s="87"/>
      <c r="FU615" s="87"/>
      <c r="FV615" s="87"/>
      <c r="FW615" s="87"/>
      <c r="FX615" s="87"/>
      <c r="FY615" s="87"/>
      <c r="FZ615" s="87"/>
      <c r="GA615" s="87"/>
      <c r="GB615" s="87"/>
      <c r="GC615" s="87"/>
      <c r="GD615" s="87"/>
      <c r="GE615" s="87"/>
      <c r="GF615" s="87"/>
      <c r="GG615" s="87"/>
      <c r="GH615" s="87"/>
      <c r="GI615" s="87"/>
      <c r="GJ615" s="87"/>
      <c r="GK615" s="87"/>
      <c r="GL615" s="87"/>
      <c r="GM615" s="87"/>
      <c r="GN615" s="87"/>
      <c r="GO615" s="87"/>
      <c r="GP615" s="87"/>
      <c r="GQ615" s="87"/>
      <c r="GR615" s="87"/>
      <c r="GS615" s="87"/>
      <c r="GT615" s="87"/>
      <c r="GU615" s="87"/>
      <c r="GV615" s="87"/>
      <c r="GW615" s="87"/>
      <c r="GX615" s="87"/>
      <c r="GY615" s="87"/>
      <c r="GZ615" s="87"/>
      <c r="HA615" s="87"/>
      <c r="HB615" s="87"/>
      <c r="HC615" s="87"/>
      <c r="HD615" s="87"/>
      <c r="HE615" s="87"/>
      <c r="HF615" s="87"/>
      <c r="HG615" s="87"/>
      <c r="HH615" s="87"/>
      <c r="HI615" s="87"/>
      <c r="HJ615" s="87"/>
      <c r="HK615" s="87"/>
      <c r="HL615" s="87"/>
      <c r="HM615" s="87"/>
      <c r="HN615" s="87"/>
      <c r="HO615" s="87"/>
      <c r="HP615" s="87"/>
      <c r="HQ615" s="87"/>
      <c r="HR615" s="87"/>
      <c r="HS615" s="87"/>
      <c r="HT615" s="87"/>
      <c r="HU615" s="87"/>
      <c r="HV615" s="87"/>
      <c r="HW615" s="87"/>
      <c r="HX615" s="87"/>
      <c r="HY615" s="87"/>
      <c r="HZ615" s="87"/>
      <c r="IA615" s="87"/>
      <c r="IB615" s="87"/>
      <c r="IC615" s="87"/>
      <c r="ID615" s="87"/>
      <c r="IE615" s="87"/>
      <c r="IF615" s="87"/>
      <c r="IG615" s="87"/>
      <c r="IH615" s="87"/>
      <c r="II615" s="87"/>
      <c r="IJ615" s="87"/>
      <c r="IK615" s="87"/>
      <c r="IL615" s="87"/>
      <c r="IM615" s="87"/>
      <c r="IN615" s="87"/>
      <c r="IO615" s="87"/>
      <c r="IP615" s="87"/>
      <c r="IQ615" s="87"/>
      <c r="IR615" s="87"/>
      <c r="IS615" s="87"/>
      <c r="IT615" s="87"/>
      <c r="IU615" s="87"/>
      <c r="IV615" s="87"/>
      <c r="IW615" s="87"/>
      <c r="IX615" s="87"/>
      <c r="IY615" s="87"/>
      <c r="IZ615" s="87"/>
      <c r="JA615" s="87"/>
      <c r="JB615" s="87"/>
      <c r="JC615" s="87"/>
      <c r="JD615" s="87"/>
      <c r="JE615" s="87"/>
      <c r="JF615" s="87"/>
      <c r="JG615" s="87"/>
      <c r="JH615" s="87"/>
      <c r="JI615" s="87"/>
      <c r="JJ615" s="87"/>
      <c r="JK615" s="87"/>
      <c r="JL615" s="87"/>
      <c r="JM615" s="87"/>
      <c r="JN615" s="87"/>
      <c r="JO615" s="87"/>
      <c r="JP615" s="87"/>
      <c r="JQ615" s="87"/>
      <c r="JR615" s="87"/>
      <c r="JS615" s="87"/>
      <c r="JT615" s="87"/>
      <c r="JU615" s="87"/>
      <c r="JV615" s="87"/>
      <c r="JW615" s="87"/>
      <c r="JX615" s="87"/>
      <c r="JY615" s="87"/>
      <c r="JZ615" s="87"/>
      <c r="KA615" s="87"/>
      <c r="KB615" s="87"/>
      <c r="KC615" s="87"/>
      <c r="KD615" s="87"/>
      <c r="KE615" s="87"/>
      <c r="KF615" s="87"/>
      <c r="KG615" s="87"/>
      <c r="KH615" s="87"/>
      <c r="KI615" s="87"/>
      <c r="KJ615" s="87"/>
      <c r="KK615" s="87"/>
      <c r="KL615" s="87"/>
      <c r="KM615" s="87"/>
      <c r="KN615" s="87"/>
      <c r="KO615" s="87"/>
      <c r="KP615" s="87"/>
      <c r="KQ615" s="87"/>
      <c r="KR615" s="87"/>
      <c r="KS615" s="87"/>
      <c r="KT615" s="87"/>
      <c r="KU615" s="87"/>
      <c r="KV615" s="87"/>
      <c r="KW615" s="87"/>
      <c r="KX615" s="87"/>
      <c r="KY615" s="87"/>
      <c r="KZ615" s="87"/>
      <c r="LA615" s="87"/>
      <c r="LB615" s="87"/>
      <c r="LC615" s="87"/>
      <c r="LD615" s="87"/>
      <c r="LE615" s="87"/>
      <c r="LF615" s="87"/>
      <c r="LG615" s="87"/>
      <c r="LH615" s="87"/>
      <c r="LI615" s="87"/>
      <c r="LJ615" s="87"/>
      <c r="LK615" s="87"/>
      <c r="LL615" s="87"/>
      <c r="LM615" s="87"/>
      <c r="LN615" s="87"/>
      <c r="LO615" s="87"/>
      <c r="LP615" s="87"/>
      <c r="LQ615" s="87"/>
      <c r="LR615" s="87"/>
      <c r="LS615" s="87"/>
      <c r="LT615" s="87"/>
      <c r="LU615" s="87"/>
      <c r="LV615" s="87"/>
      <c r="LW615" s="87"/>
      <c r="LX615" s="87"/>
      <c r="LY615" s="87"/>
      <c r="LZ615" s="87"/>
      <c r="MA615" s="87"/>
      <c r="MB615" s="87"/>
      <c r="MC615" s="87"/>
      <c r="MD615" s="87"/>
      <c r="ME615" s="87"/>
      <c r="MF615" s="87"/>
      <c r="MG615" s="87"/>
      <c r="MH615" s="87"/>
      <c r="MI615" s="87"/>
      <c r="MJ615" s="87"/>
      <c r="MK615" s="87"/>
      <c r="ML615" s="87"/>
      <c r="MM615" s="87"/>
      <c r="MN615" s="87"/>
      <c r="MO615" s="87"/>
      <c r="MP615" s="87"/>
      <c r="MQ615" s="87"/>
      <c r="MR615" s="87"/>
      <c r="MS615" s="87"/>
      <c r="MT615" s="87"/>
      <c r="MU615" s="87"/>
      <c r="MV615" s="87"/>
      <c r="MW615" s="87"/>
      <c r="MX615" s="87"/>
      <c r="MY615" s="87"/>
      <c r="MZ615" s="87"/>
      <c r="NA615" s="87"/>
      <c r="NB615" s="87"/>
      <c r="NC615" s="87"/>
      <c r="ND615" s="87"/>
      <c r="NE615" s="87"/>
      <c r="NF615" s="87"/>
      <c r="NG615" s="87"/>
      <c r="NH615" s="87"/>
      <c r="NI615" s="87"/>
      <c r="NJ615" s="87"/>
      <c r="NK615" s="87"/>
      <c r="NL615" s="87"/>
      <c r="NM615" s="87"/>
      <c r="NN615" s="87"/>
      <c r="NO615" s="87"/>
      <c r="NP615" s="87"/>
      <c r="NQ615" s="87"/>
      <c r="NR615" s="87"/>
      <c r="NS615" s="87"/>
      <c r="NT615" s="87"/>
      <c r="NU615" s="87"/>
    </row>
    <row r="616" spans="1:385" s="102" customFormat="1" ht="15.5" hidden="1">
      <c r="A616" s="373"/>
      <c r="B616" s="291"/>
      <c r="C616" s="308" t="s">
        <v>901</v>
      </c>
      <c r="D616" s="309" t="s">
        <v>934</v>
      </c>
      <c r="E616" s="301" t="s">
        <v>286</v>
      </c>
      <c r="F616" s="291"/>
      <c r="G616" s="291"/>
      <c r="H616" s="291"/>
      <c r="I616" s="291"/>
      <c r="J616" s="291"/>
      <c r="K616" s="309" t="s">
        <v>84</v>
      </c>
      <c r="L616" s="301">
        <v>10</v>
      </c>
      <c r="M616" s="291"/>
      <c r="N616" s="310"/>
      <c r="O616" s="310"/>
      <c r="P616" s="310"/>
      <c r="Q616" s="310"/>
      <c r="R616" s="310"/>
      <c r="S616" s="311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  <c r="AK616" s="87"/>
      <c r="AL616" s="87"/>
      <c r="AM616" s="87"/>
      <c r="AN616" s="87"/>
      <c r="AO616" s="87"/>
      <c r="AP616" s="87"/>
      <c r="AQ616" s="87"/>
      <c r="AR616" s="87"/>
      <c r="AS616" s="87"/>
      <c r="AT616" s="87"/>
      <c r="AU616" s="87"/>
      <c r="AV616" s="87"/>
      <c r="AW616" s="87"/>
      <c r="AX616" s="87"/>
      <c r="AY616" s="87"/>
      <c r="AZ616" s="87"/>
      <c r="BA616" s="87"/>
      <c r="BB616" s="87"/>
      <c r="BC616" s="87"/>
      <c r="BD616" s="87"/>
      <c r="BE616" s="87"/>
      <c r="BF616" s="87"/>
      <c r="BG616" s="87"/>
      <c r="BH616" s="87"/>
      <c r="BI616" s="87"/>
      <c r="BJ616" s="87"/>
      <c r="BK616" s="87"/>
      <c r="BL616" s="87"/>
      <c r="BM616" s="87"/>
      <c r="BN616" s="87"/>
      <c r="BO616" s="87"/>
      <c r="BP616" s="87"/>
      <c r="BQ616" s="87"/>
      <c r="BR616" s="87"/>
      <c r="BS616" s="87"/>
      <c r="BT616" s="87"/>
      <c r="BU616" s="87"/>
      <c r="BV616" s="87"/>
      <c r="BW616" s="87"/>
      <c r="BX616" s="87"/>
      <c r="BY616" s="87"/>
      <c r="BZ616" s="87"/>
      <c r="CA616" s="87"/>
      <c r="CB616" s="87"/>
      <c r="CC616" s="87"/>
      <c r="CD616" s="87"/>
      <c r="CE616" s="87"/>
      <c r="CF616" s="87"/>
      <c r="CG616" s="87"/>
      <c r="CH616" s="87"/>
      <c r="CI616" s="87"/>
      <c r="CJ616" s="87"/>
      <c r="CK616" s="87"/>
      <c r="CL616" s="87"/>
      <c r="CM616" s="87"/>
      <c r="CN616" s="87"/>
      <c r="CO616" s="87"/>
      <c r="CP616" s="87"/>
      <c r="CQ616" s="87"/>
      <c r="CR616" s="87"/>
      <c r="CS616" s="87"/>
      <c r="CT616" s="87"/>
      <c r="CU616" s="87"/>
      <c r="CV616" s="87"/>
      <c r="CW616" s="87"/>
      <c r="CX616" s="87"/>
      <c r="CY616" s="87"/>
      <c r="CZ616" s="87"/>
      <c r="DA616" s="87"/>
      <c r="DB616" s="87"/>
      <c r="DC616" s="87"/>
      <c r="DD616" s="87"/>
      <c r="DE616" s="87"/>
      <c r="DF616" s="87"/>
      <c r="DG616" s="87"/>
      <c r="DH616" s="87"/>
      <c r="DI616" s="87"/>
      <c r="DJ616" s="87"/>
      <c r="DK616" s="87"/>
      <c r="DL616" s="87"/>
      <c r="DM616" s="87"/>
      <c r="DN616" s="87"/>
      <c r="DO616" s="87"/>
      <c r="DP616" s="87"/>
      <c r="DQ616" s="87"/>
      <c r="DR616" s="87"/>
      <c r="DS616" s="87"/>
      <c r="DT616" s="87"/>
      <c r="DU616" s="87"/>
      <c r="DV616" s="87"/>
      <c r="DW616" s="87"/>
      <c r="DX616" s="87"/>
      <c r="DY616" s="87"/>
      <c r="DZ616" s="87"/>
      <c r="EA616" s="87"/>
      <c r="EB616" s="87"/>
      <c r="EC616" s="87"/>
      <c r="ED616" s="87"/>
      <c r="EE616" s="87"/>
      <c r="EF616" s="87"/>
      <c r="EG616" s="87"/>
      <c r="EH616" s="87"/>
      <c r="EI616" s="87"/>
      <c r="EJ616" s="87"/>
      <c r="EK616" s="87"/>
      <c r="EL616" s="87"/>
      <c r="EM616" s="87"/>
      <c r="EN616" s="87"/>
      <c r="EO616" s="87"/>
      <c r="EP616" s="87"/>
      <c r="EQ616" s="87"/>
      <c r="ER616" s="87"/>
      <c r="ES616" s="87"/>
      <c r="ET616" s="87"/>
      <c r="EU616" s="87"/>
      <c r="EV616" s="87"/>
      <c r="EW616" s="87"/>
      <c r="EX616" s="87"/>
      <c r="EY616" s="87"/>
      <c r="EZ616" s="87"/>
      <c r="FA616" s="87"/>
      <c r="FB616" s="87"/>
      <c r="FC616" s="87"/>
      <c r="FD616" s="87"/>
      <c r="FE616" s="87"/>
      <c r="FF616" s="87"/>
      <c r="FG616" s="87"/>
      <c r="FH616" s="87"/>
      <c r="FI616" s="87"/>
      <c r="FJ616" s="87"/>
      <c r="FK616" s="87"/>
      <c r="FL616" s="87"/>
      <c r="FM616" s="87"/>
      <c r="FN616" s="87"/>
      <c r="FO616" s="87"/>
      <c r="FP616" s="87"/>
      <c r="FQ616" s="87"/>
      <c r="FR616" s="87"/>
      <c r="FS616" s="87"/>
      <c r="FT616" s="87"/>
      <c r="FU616" s="87"/>
      <c r="FV616" s="87"/>
      <c r="FW616" s="87"/>
      <c r="FX616" s="87"/>
      <c r="FY616" s="87"/>
      <c r="FZ616" s="87"/>
      <c r="GA616" s="87"/>
      <c r="GB616" s="87"/>
      <c r="GC616" s="87"/>
      <c r="GD616" s="87"/>
      <c r="GE616" s="87"/>
      <c r="GF616" s="87"/>
      <c r="GG616" s="87"/>
      <c r="GH616" s="87"/>
      <c r="GI616" s="87"/>
      <c r="GJ616" s="87"/>
      <c r="GK616" s="87"/>
      <c r="GL616" s="87"/>
      <c r="GM616" s="87"/>
      <c r="GN616" s="87"/>
      <c r="GO616" s="87"/>
      <c r="GP616" s="87"/>
      <c r="GQ616" s="87"/>
      <c r="GR616" s="87"/>
      <c r="GS616" s="87"/>
      <c r="GT616" s="87"/>
      <c r="GU616" s="87"/>
      <c r="GV616" s="87"/>
      <c r="GW616" s="87"/>
      <c r="GX616" s="87"/>
      <c r="GY616" s="87"/>
      <c r="GZ616" s="87"/>
      <c r="HA616" s="87"/>
      <c r="HB616" s="87"/>
      <c r="HC616" s="87"/>
      <c r="HD616" s="87"/>
      <c r="HE616" s="87"/>
      <c r="HF616" s="87"/>
      <c r="HG616" s="87"/>
      <c r="HH616" s="87"/>
      <c r="HI616" s="87"/>
      <c r="HJ616" s="87"/>
      <c r="HK616" s="87"/>
      <c r="HL616" s="87"/>
      <c r="HM616" s="87"/>
      <c r="HN616" s="87"/>
      <c r="HO616" s="87"/>
      <c r="HP616" s="87"/>
      <c r="HQ616" s="87"/>
      <c r="HR616" s="87"/>
      <c r="HS616" s="87"/>
      <c r="HT616" s="87"/>
      <c r="HU616" s="87"/>
      <c r="HV616" s="87"/>
      <c r="HW616" s="87"/>
      <c r="HX616" s="87"/>
      <c r="HY616" s="87"/>
      <c r="HZ616" s="87"/>
      <c r="IA616" s="87"/>
      <c r="IB616" s="87"/>
      <c r="IC616" s="87"/>
      <c r="ID616" s="87"/>
      <c r="IE616" s="87"/>
      <c r="IF616" s="87"/>
      <c r="IG616" s="87"/>
      <c r="IH616" s="87"/>
      <c r="II616" s="87"/>
      <c r="IJ616" s="87"/>
      <c r="IK616" s="87"/>
      <c r="IL616" s="87"/>
      <c r="IM616" s="87"/>
      <c r="IN616" s="87"/>
      <c r="IO616" s="87"/>
      <c r="IP616" s="87"/>
      <c r="IQ616" s="87"/>
      <c r="IR616" s="87"/>
      <c r="IS616" s="87"/>
      <c r="IT616" s="87"/>
      <c r="IU616" s="87"/>
      <c r="IV616" s="87"/>
      <c r="IW616" s="87"/>
      <c r="IX616" s="87"/>
      <c r="IY616" s="87"/>
      <c r="IZ616" s="87"/>
      <c r="JA616" s="87"/>
      <c r="JB616" s="87"/>
      <c r="JC616" s="87"/>
      <c r="JD616" s="87"/>
      <c r="JE616" s="87"/>
      <c r="JF616" s="87"/>
      <c r="JG616" s="87"/>
      <c r="JH616" s="87"/>
      <c r="JI616" s="87"/>
      <c r="JJ616" s="87"/>
      <c r="JK616" s="87"/>
      <c r="JL616" s="87"/>
      <c r="JM616" s="87"/>
      <c r="JN616" s="87"/>
      <c r="JO616" s="87"/>
      <c r="JP616" s="87"/>
      <c r="JQ616" s="87"/>
      <c r="JR616" s="87"/>
      <c r="JS616" s="87"/>
      <c r="JT616" s="87"/>
      <c r="JU616" s="87"/>
      <c r="JV616" s="87"/>
      <c r="JW616" s="87"/>
      <c r="JX616" s="87"/>
      <c r="JY616" s="87"/>
      <c r="JZ616" s="87"/>
      <c r="KA616" s="87"/>
      <c r="KB616" s="87"/>
      <c r="KC616" s="87"/>
      <c r="KD616" s="87"/>
      <c r="KE616" s="87"/>
      <c r="KF616" s="87"/>
      <c r="KG616" s="87"/>
      <c r="KH616" s="87"/>
      <c r="KI616" s="87"/>
      <c r="KJ616" s="87"/>
      <c r="KK616" s="87"/>
      <c r="KL616" s="87"/>
      <c r="KM616" s="87"/>
      <c r="KN616" s="87"/>
      <c r="KO616" s="87"/>
      <c r="KP616" s="87"/>
      <c r="KQ616" s="87"/>
      <c r="KR616" s="87"/>
      <c r="KS616" s="87"/>
      <c r="KT616" s="87"/>
      <c r="KU616" s="87"/>
      <c r="KV616" s="87"/>
      <c r="KW616" s="87"/>
      <c r="KX616" s="87"/>
      <c r="KY616" s="87"/>
      <c r="KZ616" s="87"/>
      <c r="LA616" s="87"/>
      <c r="LB616" s="87"/>
      <c r="LC616" s="87"/>
      <c r="LD616" s="87"/>
      <c r="LE616" s="87"/>
      <c r="LF616" s="87"/>
      <c r="LG616" s="87"/>
      <c r="LH616" s="87"/>
      <c r="LI616" s="87"/>
      <c r="LJ616" s="87"/>
      <c r="LK616" s="87"/>
      <c r="LL616" s="87"/>
      <c r="LM616" s="87"/>
      <c r="LN616" s="87"/>
      <c r="LO616" s="87"/>
      <c r="LP616" s="87"/>
      <c r="LQ616" s="87"/>
      <c r="LR616" s="87"/>
      <c r="LS616" s="87"/>
      <c r="LT616" s="87"/>
      <c r="LU616" s="87"/>
      <c r="LV616" s="87"/>
      <c r="LW616" s="87"/>
      <c r="LX616" s="87"/>
      <c r="LY616" s="87"/>
      <c r="LZ616" s="87"/>
      <c r="MA616" s="87"/>
      <c r="MB616" s="87"/>
      <c r="MC616" s="87"/>
      <c r="MD616" s="87"/>
      <c r="ME616" s="87"/>
      <c r="MF616" s="87"/>
      <c r="MG616" s="87"/>
      <c r="MH616" s="87"/>
      <c r="MI616" s="87"/>
      <c r="MJ616" s="87"/>
      <c r="MK616" s="87"/>
      <c r="ML616" s="87"/>
      <c r="MM616" s="87"/>
      <c r="MN616" s="87"/>
      <c r="MO616" s="87"/>
      <c r="MP616" s="87"/>
      <c r="MQ616" s="87"/>
      <c r="MR616" s="87"/>
      <c r="MS616" s="87"/>
      <c r="MT616" s="87"/>
      <c r="MU616" s="87"/>
      <c r="MV616" s="87"/>
      <c r="MW616" s="87"/>
      <c r="MX616" s="87"/>
      <c r="MY616" s="87"/>
      <c r="MZ616" s="87"/>
      <c r="NA616" s="87"/>
      <c r="NB616" s="87"/>
      <c r="NC616" s="87"/>
      <c r="ND616" s="87"/>
      <c r="NE616" s="87"/>
      <c r="NF616" s="87"/>
      <c r="NG616" s="87"/>
      <c r="NH616" s="87"/>
      <c r="NI616" s="87"/>
      <c r="NJ616" s="87"/>
      <c r="NK616" s="87"/>
      <c r="NL616" s="87"/>
      <c r="NM616" s="87"/>
      <c r="NN616" s="87"/>
      <c r="NO616" s="87"/>
      <c r="NP616" s="87"/>
      <c r="NQ616" s="87"/>
      <c r="NR616" s="87"/>
      <c r="NS616" s="87"/>
      <c r="NT616" s="87"/>
      <c r="NU616" s="87"/>
    </row>
    <row r="617" spans="1:385" s="102" customFormat="1" ht="25" hidden="1">
      <c r="A617" s="373"/>
      <c r="B617" s="291"/>
      <c r="C617" s="308" t="s">
        <v>901</v>
      </c>
      <c r="D617" s="309" t="s">
        <v>934</v>
      </c>
      <c r="E617" s="301" t="s">
        <v>904</v>
      </c>
      <c r="F617" s="291"/>
      <c r="G617" s="291"/>
      <c r="H617" s="291"/>
      <c r="I617" s="291"/>
      <c r="J617" s="291"/>
      <c r="K617" s="309" t="s">
        <v>84</v>
      </c>
      <c r="L617" s="301">
        <v>1</v>
      </c>
      <c r="M617" s="291"/>
      <c r="N617" s="310"/>
      <c r="O617" s="310"/>
      <c r="P617" s="310"/>
      <c r="Q617" s="310"/>
      <c r="R617" s="310"/>
      <c r="S617" s="311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  <c r="AK617" s="87"/>
      <c r="AL617" s="87"/>
      <c r="AM617" s="87"/>
      <c r="AN617" s="87"/>
      <c r="AO617" s="87"/>
      <c r="AP617" s="87"/>
      <c r="AQ617" s="87"/>
      <c r="AR617" s="87"/>
      <c r="AS617" s="87"/>
      <c r="AT617" s="87"/>
      <c r="AU617" s="87"/>
      <c r="AV617" s="87"/>
      <c r="AW617" s="87"/>
      <c r="AX617" s="87"/>
      <c r="AY617" s="87"/>
      <c r="AZ617" s="87"/>
      <c r="BA617" s="87"/>
      <c r="BB617" s="87"/>
      <c r="BC617" s="87"/>
      <c r="BD617" s="87"/>
      <c r="BE617" s="87"/>
      <c r="BF617" s="87"/>
      <c r="BG617" s="87"/>
      <c r="BH617" s="87"/>
      <c r="BI617" s="87"/>
      <c r="BJ617" s="87"/>
      <c r="BK617" s="87"/>
      <c r="BL617" s="87"/>
      <c r="BM617" s="87"/>
      <c r="BN617" s="87"/>
      <c r="BO617" s="87"/>
      <c r="BP617" s="87"/>
      <c r="BQ617" s="87"/>
      <c r="BR617" s="87"/>
      <c r="BS617" s="87"/>
      <c r="BT617" s="87"/>
      <c r="BU617" s="87"/>
      <c r="BV617" s="87"/>
      <c r="BW617" s="87"/>
      <c r="BX617" s="87"/>
      <c r="BY617" s="87"/>
      <c r="BZ617" s="87"/>
      <c r="CA617" s="87"/>
      <c r="CB617" s="87"/>
      <c r="CC617" s="87"/>
      <c r="CD617" s="87"/>
      <c r="CE617" s="87"/>
      <c r="CF617" s="87"/>
      <c r="CG617" s="87"/>
      <c r="CH617" s="87"/>
      <c r="CI617" s="87"/>
      <c r="CJ617" s="87"/>
      <c r="CK617" s="87"/>
      <c r="CL617" s="87"/>
      <c r="CM617" s="87"/>
      <c r="CN617" s="87"/>
      <c r="CO617" s="87"/>
      <c r="CP617" s="87"/>
      <c r="CQ617" s="87"/>
      <c r="CR617" s="87"/>
      <c r="CS617" s="87"/>
      <c r="CT617" s="87"/>
      <c r="CU617" s="87"/>
      <c r="CV617" s="87"/>
      <c r="CW617" s="87"/>
      <c r="CX617" s="87"/>
      <c r="CY617" s="87"/>
      <c r="CZ617" s="87"/>
      <c r="DA617" s="87"/>
      <c r="DB617" s="87"/>
      <c r="DC617" s="87"/>
      <c r="DD617" s="87"/>
      <c r="DE617" s="87"/>
      <c r="DF617" s="87"/>
      <c r="DG617" s="87"/>
      <c r="DH617" s="87"/>
      <c r="DI617" s="87"/>
      <c r="DJ617" s="87"/>
      <c r="DK617" s="87"/>
      <c r="DL617" s="87"/>
      <c r="DM617" s="87"/>
      <c r="DN617" s="87"/>
      <c r="DO617" s="87"/>
      <c r="DP617" s="87"/>
      <c r="DQ617" s="87"/>
      <c r="DR617" s="87"/>
      <c r="DS617" s="87"/>
      <c r="DT617" s="87"/>
      <c r="DU617" s="87"/>
      <c r="DV617" s="87"/>
      <c r="DW617" s="87"/>
      <c r="DX617" s="87"/>
      <c r="DY617" s="87"/>
      <c r="DZ617" s="87"/>
      <c r="EA617" s="87"/>
      <c r="EB617" s="87"/>
      <c r="EC617" s="87"/>
      <c r="ED617" s="87"/>
      <c r="EE617" s="87"/>
      <c r="EF617" s="87"/>
      <c r="EG617" s="87"/>
      <c r="EH617" s="87"/>
      <c r="EI617" s="87"/>
      <c r="EJ617" s="87"/>
      <c r="EK617" s="87"/>
      <c r="EL617" s="87"/>
      <c r="EM617" s="87"/>
      <c r="EN617" s="87"/>
      <c r="EO617" s="87"/>
      <c r="EP617" s="87"/>
      <c r="EQ617" s="87"/>
      <c r="ER617" s="87"/>
      <c r="ES617" s="87"/>
      <c r="ET617" s="87"/>
      <c r="EU617" s="87"/>
      <c r="EV617" s="87"/>
      <c r="EW617" s="87"/>
      <c r="EX617" s="87"/>
      <c r="EY617" s="87"/>
      <c r="EZ617" s="87"/>
      <c r="FA617" s="87"/>
      <c r="FB617" s="87"/>
      <c r="FC617" s="87"/>
      <c r="FD617" s="87"/>
      <c r="FE617" s="87"/>
      <c r="FF617" s="87"/>
      <c r="FG617" s="87"/>
      <c r="FH617" s="87"/>
      <c r="FI617" s="87"/>
      <c r="FJ617" s="87"/>
      <c r="FK617" s="87"/>
      <c r="FL617" s="87"/>
      <c r="FM617" s="87"/>
      <c r="FN617" s="87"/>
      <c r="FO617" s="87"/>
      <c r="FP617" s="87"/>
      <c r="FQ617" s="87"/>
      <c r="FR617" s="87"/>
      <c r="FS617" s="87"/>
      <c r="FT617" s="87"/>
      <c r="FU617" s="87"/>
      <c r="FV617" s="87"/>
      <c r="FW617" s="87"/>
      <c r="FX617" s="87"/>
      <c r="FY617" s="87"/>
      <c r="FZ617" s="87"/>
      <c r="GA617" s="87"/>
      <c r="GB617" s="87"/>
      <c r="GC617" s="87"/>
      <c r="GD617" s="87"/>
      <c r="GE617" s="87"/>
      <c r="GF617" s="87"/>
      <c r="GG617" s="87"/>
      <c r="GH617" s="87"/>
      <c r="GI617" s="87"/>
      <c r="GJ617" s="87"/>
      <c r="GK617" s="87"/>
      <c r="GL617" s="87"/>
      <c r="GM617" s="87"/>
      <c r="GN617" s="87"/>
      <c r="GO617" s="87"/>
      <c r="GP617" s="87"/>
      <c r="GQ617" s="87"/>
      <c r="GR617" s="87"/>
      <c r="GS617" s="87"/>
      <c r="GT617" s="87"/>
      <c r="GU617" s="87"/>
      <c r="GV617" s="87"/>
      <c r="GW617" s="87"/>
      <c r="GX617" s="87"/>
      <c r="GY617" s="87"/>
      <c r="GZ617" s="87"/>
      <c r="HA617" s="87"/>
      <c r="HB617" s="87"/>
      <c r="HC617" s="87"/>
      <c r="HD617" s="87"/>
      <c r="HE617" s="87"/>
      <c r="HF617" s="87"/>
      <c r="HG617" s="87"/>
      <c r="HH617" s="87"/>
      <c r="HI617" s="87"/>
      <c r="HJ617" s="87"/>
      <c r="HK617" s="87"/>
      <c r="HL617" s="87"/>
      <c r="HM617" s="87"/>
      <c r="HN617" s="87"/>
      <c r="HO617" s="87"/>
      <c r="HP617" s="87"/>
      <c r="HQ617" s="87"/>
      <c r="HR617" s="87"/>
      <c r="HS617" s="87"/>
      <c r="HT617" s="87"/>
      <c r="HU617" s="87"/>
      <c r="HV617" s="87"/>
      <c r="HW617" s="87"/>
      <c r="HX617" s="87"/>
      <c r="HY617" s="87"/>
      <c r="HZ617" s="87"/>
      <c r="IA617" s="87"/>
      <c r="IB617" s="87"/>
      <c r="IC617" s="87"/>
      <c r="ID617" s="87"/>
      <c r="IE617" s="87"/>
      <c r="IF617" s="87"/>
      <c r="IG617" s="87"/>
      <c r="IH617" s="87"/>
      <c r="II617" s="87"/>
      <c r="IJ617" s="87"/>
      <c r="IK617" s="87"/>
      <c r="IL617" s="87"/>
      <c r="IM617" s="87"/>
      <c r="IN617" s="87"/>
      <c r="IO617" s="87"/>
      <c r="IP617" s="87"/>
      <c r="IQ617" s="87"/>
      <c r="IR617" s="87"/>
      <c r="IS617" s="87"/>
      <c r="IT617" s="87"/>
      <c r="IU617" s="87"/>
      <c r="IV617" s="87"/>
      <c r="IW617" s="87"/>
      <c r="IX617" s="87"/>
      <c r="IY617" s="87"/>
      <c r="IZ617" s="87"/>
      <c r="JA617" s="87"/>
      <c r="JB617" s="87"/>
      <c r="JC617" s="87"/>
      <c r="JD617" s="87"/>
      <c r="JE617" s="87"/>
      <c r="JF617" s="87"/>
      <c r="JG617" s="87"/>
      <c r="JH617" s="87"/>
      <c r="JI617" s="87"/>
      <c r="JJ617" s="87"/>
      <c r="JK617" s="87"/>
      <c r="JL617" s="87"/>
      <c r="JM617" s="87"/>
      <c r="JN617" s="87"/>
      <c r="JO617" s="87"/>
      <c r="JP617" s="87"/>
      <c r="JQ617" s="87"/>
      <c r="JR617" s="87"/>
      <c r="JS617" s="87"/>
      <c r="JT617" s="87"/>
      <c r="JU617" s="87"/>
      <c r="JV617" s="87"/>
      <c r="JW617" s="87"/>
      <c r="JX617" s="87"/>
      <c r="JY617" s="87"/>
      <c r="JZ617" s="87"/>
      <c r="KA617" s="87"/>
      <c r="KB617" s="87"/>
      <c r="KC617" s="87"/>
      <c r="KD617" s="87"/>
      <c r="KE617" s="87"/>
      <c r="KF617" s="87"/>
      <c r="KG617" s="87"/>
      <c r="KH617" s="87"/>
      <c r="KI617" s="87"/>
      <c r="KJ617" s="87"/>
      <c r="KK617" s="87"/>
      <c r="KL617" s="87"/>
      <c r="KM617" s="87"/>
      <c r="KN617" s="87"/>
      <c r="KO617" s="87"/>
      <c r="KP617" s="87"/>
      <c r="KQ617" s="87"/>
      <c r="KR617" s="87"/>
      <c r="KS617" s="87"/>
      <c r="KT617" s="87"/>
      <c r="KU617" s="87"/>
      <c r="KV617" s="87"/>
      <c r="KW617" s="87"/>
      <c r="KX617" s="87"/>
      <c r="KY617" s="87"/>
      <c r="KZ617" s="87"/>
      <c r="LA617" s="87"/>
      <c r="LB617" s="87"/>
      <c r="LC617" s="87"/>
      <c r="LD617" s="87"/>
      <c r="LE617" s="87"/>
      <c r="LF617" s="87"/>
      <c r="LG617" s="87"/>
      <c r="LH617" s="87"/>
      <c r="LI617" s="87"/>
      <c r="LJ617" s="87"/>
      <c r="LK617" s="87"/>
      <c r="LL617" s="87"/>
      <c r="LM617" s="87"/>
      <c r="LN617" s="87"/>
      <c r="LO617" s="87"/>
      <c r="LP617" s="87"/>
      <c r="LQ617" s="87"/>
      <c r="LR617" s="87"/>
      <c r="LS617" s="87"/>
      <c r="LT617" s="87"/>
      <c r="LU617" s="87"/>
      <c r="LV617" s="87"/>
      <c r="LW617" s="87"/>
      <c r="LX617" s="87"/>
      <c r="LY617" s="87"/>
      <c r="LZ617" s="87"/>
      <c r="MA617" s="87"/>
      <c r="MB617" s="87"/>
      <c r="MC617" s="87"/>
      <c r="MD617" s="87"/>
      <c r="ME617" s="87"/>
      <c r="MF617" s="87"/>
      <c r="MG617" s="87"/>
      <c r="MH617" s="87"/>
      <c r="MI617" s="87"/>
      <c r="MJ617" s="87"/>
      <c r="MK617" s="87"/>
      <c r="ML617" s="87"/>
      <c r="MM617" s="87"/>
      <c r="MN617" s="87"/>
      <c r="MO617" s="87"/>
      <c r="MP617" s="87"/>
      <c r="MQ617" s="87"/>
      <c r="MR617" s="87"/>
      <c r="MS617" s="87"/>
      <c r="MT617" s="87"/>
      <c r="MU617" s="87"/>
      <c r="MV617" s="87"/>
      <c r="MW617" s="87"/>
      <c r="MX617" s="87"/>
      <c r="MY617" s="87"/>
      <c r="MZ617" s="87"/>
      <c r="NA617" s="87"/>
      <c r="NB617" s="87"/>
      <c r="NC617" s="87"/>
      <c r="ND617" s="87"/>
      <c r="NE617" s="87"/>
      <c r="NF617" s="87"/>
      <c r="NG617" s="87"/>
      <c r="NH617" s="87"/>
      <c r="NI617" s="87"/>
      <c r="NJ617" s="87"/>
      <c r="NK617" s="87"/>
      <c r="NL617" s="87"/>
      <c r="NM617" s="87"/>
      <c r="NN617" s="87"/>
      <c r="NO617" s="87"/>
      <c r="NP617" s="87"/>
      <c r="NQ617" s="87"/>
      <c r="NR617" s="87"/>
      <c r="NS617" s="87"/>
      <c r="NT617" s="87"/>
      <c r="NU617" s="87"/>
    </row>
    <row r="618" spans="1:385" s="102" customFormat="1" ht="15.5" hidden="1">
      <c r="A618" s="373"/>
      <c r="B618" s="291"/>
      <c r="C618" s="308" t="s">
        <v>901</v>
      </c>
      <c r="D618" s="309" t="s">
        <v>934</v>
      </c>
      <c r="E618" s="301" t="s">
        <v>284</v>
      </c>
      <c r="F618" s="291"/>
      <c r="G618" s="291"/>
      <c r="H618" s="291"/>
      <c r="I618" s="291"/>
      <c r="J618" s="291"/>
      <c r="K618" s="309" t="s">
        <v>84</v>
      </c>
      <c r="L618" s="301">
        <v>1</v>
      </c>
      <c r="M618" s="291"/>
      <c r="N618" s="310"/>
      <c r="O618" s="310"/>
      <c r="P618" s="310"/>
      <c r="Q618" s="310"/>
      <c r="R618" s="310"/>
      <c r="S618" s="311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  <c r="AM618" s="87"/>
      <c r="AN618" s="87"/>
      <c r="AO618" s="87"/>
      <c r="AP618" s="87"/>
      <c r="AQ618" s="87"/>
      <c r="AR618" s="87"/>
      <c r="AS618" s="87"/>
      <c r="AT618" s="87"/>
      <c r="AU618" s="87"/>
      <c r="AV618" s="87"/>
      <c r="AW618" s="87"/>
      <c r="AX618" s="87"/>
      <c r="AY618" s="87"/>
      <c r="AZ618" s="87"/>
      <c r="BA618" s="87"/>
      <c r="BB618" s="87"/>
      <c r="BC618" s="87"/>
      <c r="BD618" s="87"/>
      <c r="BE618" s="87"/>
      <c r="BF618" s="87"/>
      <c r="BG618" s="87"/>
      <c r="BH618" s="87"/>
      <c r="BI618" s="87"/>
      <c r="BJ618" s="87"/>
      <c r="BK618" s="87"/>
      <c r="BL618" s="87"/>
      <c r="BM618" s="87"/>
      <c r="BN618" s="87"/>
      <c r="BO618" s="87"/>
      <c r="BP618" s="87"/>
      <c r="BQ618" s="87"/>
      <c r="BR618" s="87"/>
      <c r="BS618" s="87"/>
      <c r="BT618" s="87"/>
      <c r="BU618" s="87"/>
      <c r="BV618" s="87"/>
      <c r="BW618" s="87"/>
      <c r="BX618" s="87"/>
      <c r="BY618" s="87"/>
      <c r="BZ618" s="87"/>
      <c r="CA618" s="87"/>
      <c r="CB618" s="87"/>
      <c r="CC618" s="87"/>
      <c r="CD618" s="87"/>
      <c r="CE618" s="87"/>
      <c r="CF618" s="87"/>
      <c r="CG618" s="87"/>
      <c r="CH618" s="87"/>
      <c r="CI618" s="87"/>
      <c r="CJ618" s="87"/>
      <c r="CK618" s="87"/>
      <c r="CL618" s="87"/>
      <c r="CM618" s="87"/>
      <c r="CN618" s="87"/>
      <c r="CO618" s="87"/>
      <c r="CP618" s="87"/>
      <c r="CQ618" s="87"/>
      <c r="CR618" s="87"/>
      <c r="CS618" s="87"/>
      <c r="CT618" s="87"/>
      <c r="CU618" s="87"/>
      <c r="CV618" s="87"/>
      <c r="CW618" s="87"/>
      <c r="CX618" s="87"/>
      <c r="CY618" s="87"/>
      <c r="CZ618" s="87"/>
      <c r="DA618" s="87"/>
      <c r="DB618" s="87"/>
      <c r="DC618" s="87"/>
      <c r="DD618" s="87"/>
      <c r="DE618" s="87"/>
      <c r="DF618" s="87"/>
      <c r="DG618" s="87"/>
      <c r="DH618" s="87"/>
      <c r="DI618" s="87"/>
      <c r="DJ618" s="87"/>
      <c r="DK618" s="87"/>
      <c r="DL618" s="87"/>
      <c r="DM618" s="87"/>
      <c r="DN618" s="87"/>
      <c r="DO618" s="87"/>
      <c r="DP618" s="87"/>
      <c r="DQ618" s="87"/>
      <c r="DR618" s="87"/>
      <c r="DS618" s="87"/>
      <c r="DT618" s="87"/>
      <c r="DU618" s="87"/>
      <c r="DV618" s="87"/>
      <c r="DW618" s="87"/>
      <c r="DX618" s="87"/>
      <c r="DY618" s="87"/>
      <c r="DZ618" s="87"/>
      <c r="EA618" s="87"/>
      <c r="EB618" s="87"/>
      <c r="EC618" s="87"/>
      <c r="ED618" s="87"/>
      <c r="EE618" s="87"/>
      <c r="EF618" s="87"/>
      <c r="EG618" s="87"/>
      <c r="EH618" s="87"/>
      <c r="EI618" s="87"/>
      <c r="EJ618" s="87"/>
      <c r="EK618" s="87"/>
      <c r="EL618" s="87"/>
      <c r="EM618" s="87"/>
      <c r="EN618" s="87"/>
      <c r="EO618" s="87"/>
      <c r="EP618" s="87"/>
      <c r="EQ618" s="87"/>
      <c r="ER618" s="87"/>
      <c r="ES618" s="87"/>
      <c r="ET618" s="87"/>
      <c r="EU618" s="87"/>
      <c r="EV618" s="87"/>
      <c r="EW618" s="87"/>
      <c r="EX618" s="87"/>
      <c r="EY618" s="87"/>
      <c r="EZ618" s="87"/>
      <c r="FA618" s="87"/>
      <c r="FB618" s="87"/>
      <c r="FC618" s="87"/>
      <c r="FD618" s="87"/>
      <c r="FE618" s="87"/>
      <c r="FF618" s="87"/>
      <c r="FG618" s="87"/>
      <c r="FH618" s="87"/>
      <c r="FI618" s="87"/>
      <c r="FJ618" s="87"/>
      <c r="FK618" s="87"/>
      <c r="FL618" s="87"/>
      <c r="FM618" s="87"/>
      <c r="FN618" s="87"/>
      <c r="FO618" s="87"/>
      <c r="FP618" s="87"/>
      <c r="FQ618" s="87"/>
      <c r="FR618" s="87"/>
      <c r="FS618" s="87"/>
      <c r="FT618" s="87"/>
      <c r="FU618" s="87"/>
      <c r="FV618" s="87"/>
      <c r="FW618" s="87"/>
      <c r="FX618" s="87"/>
      <c r="FY618" s="87"/>
      <c r="FZ618" s="87"/>
      <c r="GA618" s="87"/>
      <c r="GB618" s="87"/>
      <c r="GC618" s="87"/>
      <c r="GD618" s="87"/>
      <c r="GE618" s="87"/>
      <c r="GF618" s="87"/>
      <c r="GG618" s="87"/>
      <c r="GH618" s="87"/>
      <c r="GI618" s="87"/>
      <c r="GJ618" s="87"/>
      <c r="GK618" s="87"/>
      <c r="GL618" s="87"/>
      <c r="GM618" s="87"/>
      <c r="GN618" s="87"/>
      <c r="GO618" s="87"/>
      <c r="GP618" s="87"/>
      <c r="GQ618" s="87"/>
      <c r="GR618" s="87"/>
      <c r="GS618" s="87"/>
      <c r="GT618" s="87"/>
      <c r="GU618" s="87"/>
      <c r="GV618" s="87"/>
      <c r="GW618" s="87"/>
      <c r="GX618" s="87"/>
      <c r="GY618" s="87"/>
      <c r="GZ618" s="87"/>
      <c r="HA618" s="87"/>
      <c r="HB618" s="87"/>
      <c r="HC618" s="87"/>
      <c r="HD618" s="87"/>
      <c r="HE618" s="87"/>
      <c r="HF618" s="87"/>
      <c r="HG618" s="87"/>
      <c r="HH618" s="87"/>
      <c r="HI618" s="87"/>
      <c r="HJ618" s="87"/>
      <c r="HK618" s="87"/>
      <c r="HL618" s="87"/>
      <c r="HM618" s="87"/>
      <c r="HN618" s="87"/>
      <c r="HO618" s="87"/>
      <c r="HP618" s="87"/>
      <c r="HQ618" s="87"/>
      <c r="HR618" s="87"/>
      <c r="HS618" s="87"/>
      <c r="HT618" s="87"/>
      <c r="HU618" s="87"/>
      <c r="HV618" s="87"/>
      <c r="HW618" s="87"/>
      <c r="HX618" s="87"/>
      <c r="HY618" s="87"/>
      <c r="HZ618" s="87"/>
      <c r="IA618" s="87"/>
      <c r="IB618" s="87"/>
      <c r="IC618" s="87"/>
      <c r="ID618" s="87"/>
      <c r="IE618" s="87"/>
      <c r="IF618" s="87"/>
      <c r="IG618" s="87"/>
      <c r="IH618" s="87"/>
      <c r="II618" s="87"/>
      <c r="IJ618" s="87"/>
      <c r="IK618" s="87"/>
      <c r="IL618" s="87"/>
      <c r="IM618" s="87"/>
      <c r="IN618" s="87"/>
      <c r="IO618" s="87"/>
      <c r="IP618" s="87"/>
      <c r="IQ618" s="87"/>
      <c r="IR618" s="87"/>
      <c r="IS618" s="87"/>
      <c r="IT618" s="87"/>
      <c r="IU618" s="87"/>
      <c r="IV618" s="87"/>
      <c r="IW618" s="87"/>
      <c r="IX618" s="87"/>
      <c r="IY618" s="87"/>
      <c r="IZ618" s="87"/>
      <c r="JA618" s="87"/>
      <c r="JB618" s="87"/>
      <c r="JC618" s="87"/>
      <c r="JD618" s="87"/>
      <c r="JE618" s="87"/>
      <c r="JF618" s="87"/>
      <c r="JG618" s="87"/>
      <c r="JH618" s="87"/>
      <c r="JI618" s="87"/>
      <c r="JJ618" s="87"/>
      <c r="JK618" s="87"/>
      <c r="JL618" s="87"/>
      <c r="JM618" s="87"/>
      <c r="JN618" s="87"/>
      <c r="JO618" s="87"/>
      <c r="JP618" s="87"/>
      <c r="JQ618" s="87"/>
      <c r="JR618" s="87"/>
      <c r="JS618" s="87"/>
      <c r="JT618" s="87"/>
      <c r="JU618" s="87"/>
      <c r="JV618" s="87"/>
      <c r="JW618" s="87"/>
      <c r="JX618" s="87"/>
      <c r="JY618" s="87"/>
      <c r="JZ618" s="87"/>
      <c r="KA618" s="87"/>
      <c r="KB618" s="87"/>
      <c r="KC618" s="87"/>
      <c r="KD618" s="87"/>
      <c r="KE618" s="87"/>
      <c r="KF618" s="87"/>
      <c r="KG618" s="87"/>
      <c r="KH618" s="87"/>
      <c r="KI618" s="87"/>
      <c r="KJ618" s="87"/>
      <c r="KK618" s="87"/>
      <c r="KL618" s="87"/>
      <c r="KM618" s="87"/>
      <c r="KN618" s="87"/>
      <c r="KO618" s="87"/>
      <c r="KP618" s="87"/>
      <c r="KQ618" s="87"/>
      <c r="KR618" s="87"/>
      <c r="KS618" s="87"/>
      <c r="KT618" s="87"/>
      <c r="KU618" s="87"/>
      <c r="KV618" s="87"/>
      <c r="KW618" s="87"/>
      <c r="KX618" s="87"/>
      <c r="KY618" s="87"/>
      <c r="KZ618" s="87"/>
      <c r="LA618" s="87"/>
      <c r="LB618" s="87"/>
      <c r="LC618" s="87"/>
      <c r="LD618" s="87"/>
      <c r="LE618" s="87"/>
      <c r="LF618" s="87"/>
      <c r="LG618" s="87"/>
      <c r="LH618" s="87"/>
      <c r="LI618" s="87"/>
      <c r="LJ618" s="87"/>
      <c r="LK618" s="87"/>
      <c r="LL618" s="87"/>
      <c r="LM618" s="87"/>
      <c r="LN618" s="87"/>
      <c r="LO618" s="87"/>
      <c r="LP618" s="87"/>
      <c r="LQ618" s="87"/>
      <c r="LR618" s="87"/>
      <c r="LS618" s="87"/>
      <c r="LT618" s="87"/>
      <c r="LU618" s="87"/>
      <c r="LV618" s="87"/>
      <c r="LW618" s="87"/>
      <c r="LX618" s="87"/>
      <c r="LY618" s="87"/>
      <c r="LZ618" s="87"/>
      <c r="MA618" s="87"/>
      <c r="MB618" s="87"/>
      <c r="MC618" s="87"/>
      <c r="MD618" s="87"/>
      <c r="ME618" s="87"/>
      <c r="MF618" s="87"/>
      <c r="MG618" s="87"/>
      <c r="MH618" s="87"/>
      <c r="MI618" s="87"/>
      <c r="MJ618" s="87"/>
      <c r="MK618" s="87"/>
      <c r="ML618" s="87"/>
      <c r="MM618" s="87"/>
      <c r="MN618" s="87"/>
      <c r="MO618" s="87"/>
      <c r="MP618" s="87"/>
      <c r="MQ618" s="87"/>
      <c r="MR618" s="87"/>
      <c r="MS618" s="87"/>
      <c r="MT618" s="87"/>
      <c r="MU618" s="87"/>
      <c r="MV618" s="87"/>
      <c r="MW618" s="87"/>
      <c r="MX618" s="87"/>
      <c r="MY618" s="87"/>
      <c r="MZ618" s="87"/>
      <c r="NA618" s="87"/>
      <c r="NB618" s="87"/>
      <c r="NC618" s="87"/>
      <c r="ND618" s="87"/>
      <c r="NE618" s="87"/>
      <c r="NF618" s="87"/>
      <c r="NG618" s="87"/>
      <c r="NH618" s="87"/>
      <c r="NI618" s="87"/>
      <c r="NJ618" s="87"/>
      <c r="NK618" s="87"/>
      <c r="NL618" s="87"/>
      <c r="NM618" s="87"/>
      <c r="NN618" s="87"/>
      <c r="NO618" s="87"/>
      <c r="NP618" s="87"/>
      <c r="NQ618" s="87"/>
      <c r="NR618" s="87"/>
      <c r="NS618" s="87"/>
      <c r="NT618" s="87"/>
      <c r="NU618" s="87"/>
    </row>
    <row r="619" spans="1:385" s="102" customFormat="1" ht="25" hidden="1">
      <c r="A619" s="373"/>
      <c r="B619" s="291"/>
      <c r="C619" s="308" t="s">
        <v>901</v>
      </c>
      <c r="D619" s="309" t="s">
        <v>934</v>
      </c>
      <c r="E619" s="301" t="s">
        <v>905</v>
      </c>
      <c r="F619" s="291"/>
      <c r="G619" s="291"/>
      <c r="H619" s="291"/>
      <c r="I619" s="291"/>
      <c r="J619" s="291"/>
      <c r="K619" s="309" t="s">
        <v>84</v>
      </c>
      <c r="L619" s="301">
        <v>15</v>
      </c>
      <c r="M619" s="291"/>
      <c r="N619" s="310"/>
      <c r="O619" s="310"/>
      <c r="P619" s="310"/>
      <c r="Q619" s="310"/>
      <c r="R619" s="310"/>
      <c r="S619" s="311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  <c r="AK619" s="87"/>
      <c r="AL619" s="87"/>
      <c r="AM619" s="87"/>
      <c r="AN619" s="87"/>
      <c r="AO619" s="87"/>
      <c r="AP619" s="87"/>
      <c r="AQ619" s="87"/>
      <c r="AR619" s="87"/>
      <c r="AS619" s="87"/>
      <c r="AT619" s="87"/>
      <c r="AU619" s="87"/>
      <c r="AV619" s="87"/>
      <c r="AW619" s="87"/>
      <c r="AX619" s="87"/>
      <c r="AY619" s="87"/>
      <c r="AZ619" s="87"/>
      <c r="BA619" s="87"/>
      <c r="BB619" s="87"/>
      <c r="BC619" s="87"/>
      <c r="BD619" s="87"/>
      <c r="BE619" s="87"/>
      <c r="BF619" s="87"/>
      <c r="BG619" s="87"/>
      <c r="BH619" s="87"/>
      <c r="BI619" s="87"/>
      <c r="BJ619" s="87"/>
      <c r="BK619" s="87"/>
      <c r="BL619" s="87"/>
      <c r="BM619" s="87"/>
      <c r="BN619" s="87"/>
      <c r="BO619" s="87"/>
      <c r="BP619" s="87"/>
      <c r="BQ619" s="87"/>
      <c r="BR619" s="87"/>
      <c r="BS619" s="87"/>
      <c r="BT619" s="87"/>
      <c r="BU619" s="87"/>
      <c r="BV619" s="87"/>
      <c r="BW619" s="87"/>
      <c r="BX619" s="87"/>
      <c r="BY619" s="87"/>
      <c r="BZ619" s="87"/>
      <c r="CA619" s="87"/>
      <c r="CB619" s="87"/>
      <c r="CC619" s="87"/>
      <c r="CD619" s="87"/>
      <c r="CE619" s="87"/>
      <c r="CF619" s="87"/>
      <c r="CG619" s="87"/>
      <c r="CH619" s="87"/>
      <c r="CI619" s="87"/>
      <c r="CJ619" s="87"/>
      <c r="CK619" s="87"/>
      <c r="CL619" s="87"/>
      <c r="CM619" s="87"/>
      <c r="CN619" s="87"/>
      <c r="CO619" s="87"/>
      <c r="CP619" s="87"/>
      <c r="CQ619" s="87"/>
      <c r="CR619" s="87"/>
      <c r="CS619" s="87"/>
      <c r="CT619" s="87"/>
      <c r="CU619" s="87"/>
      <c r="CV619" s="87"/>
      <c r="CW619" s="87"/>
      <c r="CX619" s="87"/>
      <c r="CY619" s="87"/>
      <c r="CZ619" s="87"/>
      <c r="DA619" s="87"/>
      <c r="DB619" s="87"/>
      <c r="DC619" s="87"/>
      <c r="DD619" s="87"/>
      <c r="DE619" s="87"/>
      <c r="DF619" s="87"/>
      <c r="DG619" s="87"/>
      <c r="DH619" s="87"/>
      <c r="DI619" s="87"/>
      <c r="DJ619" s="87"/>
      <c r="DK619" s="87"/>
      <c r="DL619" s="87"/>
      <c r="DM619" s="87"/>
      <c r="DN619" s="87"/>
      <c r="DO619" s="87"/>
      <c r="DP619" s="87"/>
      <c r="DQ619" s="87"/>
      <c r="DR619" s="87"/>
      <c r="DS619" s="87"/>
      <c r="DT619" s="87"/>
      <c r="DU619" s="87"/>
      <c r="DV619" s="87"/>
      <c r="DW619" s="87"/>
      <c r="DX619" s="87"/>
      <c r="DY619" s="87"/>
      <c r="DZ619" s="87"/>
      <c r="EA619" s="87"/>
      <c r="EB619" s="87"/>
      <c r="EC619" s="87"/>
      <c r="ED619" s="87"/>
      <c r="EE619" s="87"/>
      <c r="EF619" s="87"/>
      <c r="EG619" s="87"/>
      <c r="EH619" s="87"/>
      <c r="EI619" s="87"/>
      <c r="EJ619" s="87"/>
      <c r="EK619" s="87"/>
      <c r="EL619" s="87"/>
      <c r="EM619" s="87"/>
      <c r="EN619" s="87"/>
      <c r="EO619" s="87"/>
      <c r="EP619" s="87"/>
      <c r="EQ619" s="87"/>
      <c r="ER619" s="87"/>
      <c r="ES619" s="87"/>
      <c r="ET619" s="87"/>
      <c r="EU619" s="87"/>
      <c r="EV619" s="87"/>
      <c r="EW619" s="87"/>
      <c r="EX619" s="87"/>
      <c r="EY619" s="87"/>
      <c r="EZ619" s="87"/>
      <c r="FA619" s="87"/>
      <c r="FB619" s="87"/>
      <c r="FC619" s="87"/>
      <c r="FD619" s="87"/>
      <c r="FE619" s="87"/>
      <c r="FF619" s="87"/>
      <c r="FG619" s="87"/>
      <c r="FH619" s="87"/>
      <c r="FI619" s="87"/>
      <c r="FJ619" s="87"/>
      <c r="FK619" s="87"/>
      <c r="FL619" s="87"/>
      <c r="FM619" s="87"/>
      <c r="FN619" s="87"/>
      <c r="FO619" s="87"/>
      <c r="FP619" s="87"/>
      <c r="FQ619" s="87"/>
      <c r="FR619" s="87"/>
      <c r="FS619" s="87"/>
      <c r="FT619" s="87"/>
      <c r="FU619" s="87"/>
      <c r="FV619" s="87"/>
      <c r="FW619" s="87"/>
      <c r="FX619" s="87"/>
      <c r="FY619" s="87"/>
      <c r="FZ619" s="87"/>
      <c r="GA619" s="87"/>
      <c r="GB619" s="87"/>
      <c r="GC619" s="87"/>
      <c r="GD619" s="87"/>
      <c r="GE619" s="87"/>
      <c r="GF619" s="87"/>
      <c r="GG619" s="87"/>
      <c r="GH619" s="87"/>
      <c r="GI619" s="87"/>
      <c r="GJ619" s="87"/>
      <c r="GK619" s="87"/>
      <c r="GL619" s="87"/>
      <c r="GM619" s="87"/>
      <c r="GN619" s="87"/>
      <c r="GO619" s="87"/>
      <c r="GP619" s="87"/>
      <c r="GQ619" s="87"/>
      <c r="GR619" s="87"/>
      <c r="GS619" s="87"/>
      <c r="GT619" s="87"/>
      <c r="GU619" s="87"/>
      <c r="GV619" s="87"/>
      <c r="GW619" s="87"/>
      <c r="GX619" s="87"/>
      <c r="GY619" s="87"/>
      <c r="GZ619" s="87"/>
      <c r="HA619" s="87"/>
      <c r="HB619" s="87"/>
      <c r="HC619" s="87"/>
      <c r="HD619" s="87"/>
      <c r="HE619" s="87"/>
      <c r="HF619" s="87"/>
      <c r="HG619" s="87"/>
      <c r="HH619" s="87"/>
      <c r="HI619" s="87"/>
      <c r="HJ619" s="87"/>
      <c r="HK619" s="87"/>
      <c r="HL619" s="87"/>
      <c r="HM619" s="87"/>
      <c r="HN619" s="87"/>
      <c r="HO619" s="87"/>
      <c r="HP619" s="87"/>
      <c r="HQ619" s="87"/>
      <c r="HR619" s="87"/>
      <c r="HS619" s="87"/>
      <c r="HT619" s="87"/>
      <c r="HU619" s="87"/>
      <c r="HV619" s="87"/>
      <c r="HW619" s="87"/>
      <c r="HX619" s="87"/>
      <c r="HY619" s="87"/>
      <c r="HZ619" s="87"/>
      <c r="IA619" s="87"/>
      <c r="IB619" s="87"/>
      <c r="IC619" s="87"/>
      <c r="ID619" s="87"/>
      <c r="IE619" s="87"/>
      <c r="IF619" s="87"/>
      <c r="IG619" s="87"/>
      <c r="IH619" s="87"/>
      <c r="II619" s="87"/>
      <c r="IJ619" s="87"/>
      <c r="IK619" s="87"/>
      <c r="IL619" s="87"/>
      <c r="IM619" s="87"/>
      <c r="IN619" s="87"/>
      <c r="IO619" s="87"/>
      <c r="IP619" s="87"/>
      <c r="IQ619" s="87"/>
      <c r="IR619" s="87"/>
      <c r="IS619" s="87"/>
      <c r="IT619" s="87"/>
      <c r="IU619" s="87"/>
      <c r="IV619" s="87"/>
      <c r="IW619" s="87"/>
      <c r="IX619" s="87"/>
      <c r="IY619" s="87"/>
      <c r="IZ619" s="87"/>
      <c r="JA619" s="87"/>
      <c r="JB619" s="87"/>
      <c r="JC619" s="87"/>
      <c r="JD619" s="87"/>
      <c r="JE619" s="87"/>
      <c r="JF619" s="87"/>
      <c r="JG619" s="87"/>
      <c r="JH619" s="87"/>
      <c r="JI619" s="87"/>
      <c r="JJ619" s="87"/>
      <c r="JK619" s="87"/>
      <c r="JL619" s="87"/>
      <c r="JM619" s="87"/>
      <c r="JN619" s="87"/>
      <c r="JO619" s="87"/>
      <c r="JP619" s="87"/>
      <c r="JQ619" s="87"/>
      <c r="JR619" s="87"/>
      <c r="JS619" s="87"/>
      <c r="JT619" s="87"/>
      <c r="JU619" s="87"/>
      <c r="JV619" s="87"/>
      <c r="JW619" s="87"/>
      <c r="JX619" s="87"/>
      <c r="JY619" s="87"/>
      <c r="JZ619" s="87"/>
      <c r="KA619" s="87"/>
      <c r="KB619" s="87"/>
      <c r="KC619" s="87"/>
      <c r="KD619" s="87"/>
      <c r="KE619" s="87"/>
      <c r="KF619" s="87"/>
      <c r="KG619" s="87"/>
      <c r="KH619" s="87"/>
      <c r="KI619" s="87"/>
      <c r="KJ619" s="87"/>
      <c r="KK619" s="87"/>
      <c r="KL619" s="87"/>
      <c r="KM619" s="87"/>
      <c r="KN619" s="87"/>
      <c r="KO619" s="87"/>
      <c r="KP619" s="87"/>
      <c r="KQ619" s="87"/>
      <c r="KR619" s="87"/>
      <c r="KS619" s="87"/>
      <c r="KT619" s="87"/>
      <c r="KU619" s="87"/>
      <c r="KV619" s="87"/>
      <c r="KW619" s="87"/>
      <c r="KX619" s="87"/>
      <c r="KY619" s="87"/>
      <c r="KZ619" s="87"/>
      <c r="LA619" s="87"/>
      <c r="LB619" s="87"/>
      <c r="LC619" s="87"/>
      <c r="LD619" s="87"/>
      <c r="LE619" s="87"/>
      <c r="LF619" s="87"/>
      <c r="LG619" s="87"/>
      <c r="LH619" s="87"/>
      <c r="LI619" s="87"/>
      <c r="LJ619" s="87"/>
      <c r="LK619" s="87"/>
      <c r="LL619" s="87"/>
      <c r="LM619" s="87"/>
      <c r="LN619" s="87"/>
      <c r="LO619" s="87"/>
      <c r="LP619" s="87"/>
      <c r="LQ619" s="87"/>
      <c r="LR619" s="87"/>
      <c r="LS619" s="87"/>
      <c r="LT619" s="87"/>
      <c r="LU619" s="87"/>
      <c r="LV619" s="87"/>
      <c r="LW619" s="87"/>
      <c r="LX619" s="87"/>
      <c r="LY619" s="87"/>
      <c r="LZ619" s="87"/>
      <c r="MA619" s="87"/>
      <c r="MB619" s="87"/>
      <c r="MC619" s="87"/>
      <c r="MD619" s="87"/>
      <c r="ME619" s="87"/>
      <c r="MF619" s="87"/>
      <c r="MG619" s="87"/>
      <c r="MH619" s="87"/>
      <c r="MI619" s="87"/>
      <c r="MJ619" s="87"/>
      <c r="MK619" s="87"/>
      <c r="ML619" s="87"/>
      <c r="MM619" s="87"/>
      <c r="MN619" s="87"/>
      <c r="MO619" s="87"/>
      <c r="MP619" s="87"/>
      <c r="MQ619" s="87"/>
      <c r="MR619" s="87"/>
      <c r="MS619" s="87"/>
      <c r="MT619" s="87"/>
      <c r="MU619" s="87"/>
      <c r="MV619" s="87"/>
      <c r="MW619" s="87"/>
      <c r="MX619" s="87"/>
      <c r="MY619" s="87"/>
      <c r="MZ619" s="87"/>
      <c r="NA619" s="87"/>
      <c r="NB619" s="87"/>
      <c r="NC619" s="87"/>
      <c r="ND619" s="87"/>
      <c r="NE619" s="87"/>
      <c r="NF619" s="87"/>
      <c r="NG619" s="87"/>
      <c r="NH619" s="87"/>
      <c r="NI619" s="87"/>
      <c r="NJ619" s="87"/>
      <c r="NK619" s="87"/>
      <c r="NL619" s="87"/>
      <c r="NM619" s="87"/>
      <c r="NN619" s="87"/>
      <c r="NO619" s="87"/>
      <c r="NP619" s="87"/>
      <c r="NQ619" s="87"/>
      <c r="NR619" s="87"/>
      <c r="NS619" s="87"/>
      <c r="NT619" s="87"/>
      <c r="NU619" s="87"/>
    </row>
    <row r="620" spans="1:385" s="102" customFormat="1" ht="15.5" hidden="1">
      <c r="A620" s="373"/>
      <c r="B620" s="291"/>
      <c r="C620" s="308" t="s">
        <v>901</v>
      </c>
      <c r="D620" s="309" t="s">
        <v>934</v>
      </c>
      <c r="E620" s="301" t="s">
        <v>906</v>
      </c>
      <c r="F620" s="291"/>
      <c r="G620" s="291"/>
      <c r="H620" s="291"/>
      <c r="I620" s="291"/>
      <c r="J620" s="291"/>
      <c r="K620" s="309" t="s">
        <v>84</v>
      </c>
      <c r="L620" s="301">
        <v>15</v>
      </c>
      <c r="M620" s="291"/>
      <c r="N620" s="310"/>
      <c r="O620" s="310"/>
      <c r="P620" s="310"/>
      <c r="Q620" s="310"/>
      <c r="R620" s="310"/>
      <c r="S620" s="311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  <c r="AK620" s="87"/>
      <c r="AL620" s="87"/>
      <c r="AM620" s="87"/>
      <c r="AN620" s="87"/>
      <c r="AO620" s="87"/>
      <c r="AP620" s="87"/>
      <c r="AQ620" s="87"/>
      <c r="AR620" s="87"/>
      <c r="AS620" s="87"/>
      <c r="AT620" s="87"/>
      <c r="AU620" s="87"/>
      <c r="AV620" s="87"/>
      <c r="AW620" s="87"/>
      <c r="AX620" s="87"/>
      <c r="AY620" s="87"/>
      <c r="AZ620" s="87"/>
      <c r="BA620" s="87"/>
      <c r="BB620" s="87"/>
      <c r="BC620" s="87"/>
      <c r="BD620" s="87"/>
      <c r="BE620" s="87"/>
      <c r="BF620" s="87"/>
      <c r="BG620" s="87"/>
      <c r="BH620" s="87"/>
      <c r="BI620" s="87"/>
      <c r="BJ620" s="87"/>
      <c r="BK620" s="87"/>
      <c r="BL620" s="87"/>
      <c r="BM620" s="87"/>
      <c r="BN620" s="87"/>
      <c r="BO620" s="87"/>
      <c r="BP620" s="87"/>
      <c r="BQ620" s="87"/>
      <c r="BR620" s="87"/>
      <c r="BS620" s="87"/>
      <c r="BT620" s="87"/>
      <c r="BU620" s="87"/>
      <c r="BV620" s="87"/>
      <c r="BW620" s="87"/>
      <c r="BX620" s="87"/>
      <c r="BY620" s="87"/>
      <c r="BZ620" s="87"/>
      <c r="CA620" s="87"/>
      <c r="CB620" s="87"/>
      <c r="CC620" s="87"/>
      <c r="CD620" s="87"/>
      <c r="CE620" s="87"/>
      <c r="CF620" s="87"/>
      <c r="CG620" s="87"/>
      <c r="CH620" s="87"/>
      <c r="CI620" s="87"/>
      <c r="CJ620" s="87"/>
      <c r="CK620" s="87"/>
      <c r="CL620" s="87"/>
      <c r="CM620" s="87"/>
      <c r="CN620" s="87"/>
      <c r="CO620" s="87"/>
      <c r="CP620" s="87"/>
      <c r="CQ620" s="87"/>
      <c r="CR620" s="87"/>
      <c r="CS620" s="87"/>
      <c r="CT620" s="87"/>
      <c r="CU620" s="87"/>
      <c r="CV620" s="87"/>
      <c r="CW620" s="87"/>
      <c r="CX620" s="87"/>
      <c r="CY620" s="87"/>
      <c r="CZ620" s="87"/>
      <c r="DA620" s="87"/>
      <c r="DB620" s="87"/>
      <c r="DC620" s="87"/>
      <c r="DD620" s="87"/>
      <c r="DE620" s="87"/>
      <c r="DF620" s="87"/>
      <c r="DG620" s="87"/>
      <c r="DH620" s="87"/>
      <c r="DI620" s="87"/>
      <c r="DJ620" s="87"/>
      <c r="DK620" s="87"/>
      <c r="DL620" s="87"/>
      <c r="DM620" s="87"/>
      <c r="DN620" s="87"/>
      <c r="DO620" s="87"/>
      <c r="DP620" s="87"/>
      <c r="DQ620" s="87"/>
      <c r="DR620" s="87"/>
      <c r="DS620" s="87"/>
      <c r="DT620" s="87"/>
      <c r="DU620" s="87"/>
      <c r="DV620" s="87"/>
      <c r="DW620" s="87"/>
      <c r="DX620" s="87"/>
      <c r="DY620" s="87"/>
      <c r="DZ620" s="87"/>
      <c r="EA620" s="87"/>
      <c r="EB620" s="87"/>
      <c r="EC620" s="87"/>
      <c r="ED620" s="87"/>
      <c r="EE620" s="87"/>
      <c r="EF620" s="87"/>
      <c r="EG620" s="87"/>
      <c r="EH620" s="87"/>
      <c r="EI620" s="87"/>
      <c r="EJ620" s="87"/>
      <c r="EK620" s="87"/>
      <c r="EL620" s="87"/>
      <c r="EM620" s="87"/>
      <c r="EN620" s="87"/>
      <c r="EO620" s="87"/>
      <c r="EP620" s="87"/>
      <c r="EQ620" s="87"/>
      <c r="ER620" s="87"/>
      <c r="ES620" s="87"/>
      <c r="ET620" s="87"/>
      <c r="EU620" s="87"/>
      <c r="EV620" s="87"/>
      <c r="EW620" s="87"/>
      <c r="EX620" s="87"/>
      <c r="EY620" s="87"/>
      <c r="EZ620" s="87"/>
      <c r="FA620" s="87"/>
      <c r="FB620" s="87"/>
      <c r="FC620" s="87"/>
      <c r="FD620" s="87"/>
      <c r="FE620" s="87"/>
      <c r="FF620" s="87"/>
      <c r="FG620" s="87"/>
      <c r="FH620" s="87"/>
      <c r="FI620" s="87"/>
      <c r="FJ620" s="87"/>
      <c r="FK620" s="87"/>
      <c r="FL620" s="87"/>
      <c r="FM620" s="87"/>
      <c r="FN620" s="87"/>
      <c r="FO620" s="87"/>
      <c r="FP620" s="87"/>
      <c r="FQ620" s="87"/>
      <c r="FR620" s="87"/>
      <c r="FS620" s="87"/>
      <c r="FT620" s="87"/>
      <c r="FU620" s="87"/>
      <c r="FV620" s="87"/>
      <c r="FW620" s="87"/>
      <c r="FX620" s="87"/>
      <c r="FY620" s="87"/>
      <c r="FZ620" s="87"/>
      <c r="GA620" s="87"/>
      <c r="GB620" s="87"/>
      <c r="GC620" s="87"/>
      <c r="GD620" s="87"/>
      <c r="GE620" s="87"/>
      <c r="GF620" s="87"/>
      <c r="GG620" s="87"/>
      <c r="GH620" s="87"/>
      <c r="GI620" s="87"/>
      <c r="GJ620" s="87"/>
      <c r="GK620" s="87"/>
      <c r="GL620" s="87"/>
      <c r="GM620" s="87"/>
      <c r="GN620" s="87"/>
      <c r="GO620" s="87"/>
      <c r="GP620" s="87"/>
      <c r="GQ620" s="87"/>
      <c r="GR620" s="87"/>
      <c r="GS620" s="87"/>
      <c r="GT620" s="87"/>
      <c r="GU620" s="87"/>
      <c r="GV620" s="87"/>
      <c r="GW620" s="87"/>
      <c r="GX620" s="87"/>
      <c r="GY620" s="87"/>
      <c r="GZ620" s="87"/>
      <c r="HA620" s="87"/>
      <c r="HB620" s="87"/>
      <c r="HC620" s="87"/>
      <c r="HD620" s="87"/>
      <c r="HE620" s="87"/>
      <c r="HF620" s="87"/>
      <c r="HG620" s="87"/>
      <c r="HH620" s="87"/>
      <c r="HI620" s="87"/>
      <c r="HJ620" s="87"/>
      <c r="HK620" s="87"/>
      <c r="HL620" s="87"/>
      <c r="HM620" s="87"/>
      <c r="HN620" s="87"/>
      <c r="HO620" s="87"/>
      <c r="HP620" s="87"/>
      <c r="HQ620" s="87"/>
      <c r="HR620" s="87"/>
      <c r="HS620" s="87"/>
      <c r="HT620" s="87"/>
      <c r="HU620" s="87"/>
      <c r="HV620" s="87"/>
      <c r="HW620" s="87"/>
      <c r="HX620" s="87"/>
      <c r="HY620" s="87"/>
      <c r="HZ620" s="87"/>
      <c r="IA620" s="87"/>
      <c r="IB620" s="87"/>
      <c r="IC620" s="87"/>
      <c r="ID620" s="87"/>
      <c r="IE620" s="87"/>
      <c r="IF620" s="87"/>
      <c r="IG620" s="87"/>
      <c r="IH620" s="87"/>
      <c r="II620" s="87"/>
      <c r="IJ620" s="87"/>
      <c r="IK620" s="87"/>
      <c r="IL620" s="87"/>
      <c r="IM620" s="87"/>
      <c r="IN620" s="87"/>
      <c r="IO620" s="87"/>
      <c r="IP620" s="87"/>
      <c r="IQ620" s="87"/>
      <c r="IR620" s="87"/>
      <c r="IS620" s="87"/>
      <c r="IT620" s="87"/>
      <c r="IU620" s="87"/>
      <c r="IV620" s="87"/>
      <c r="IW620" s="87"/>
      <c r="IX620" s="87"/>
      <c r="IY620" s="87"/>
      <c r="IZ620" s="87"/>
      <c r="JA620" s="87"/>
      <c r="JB620" s="87"/>
      <c r="JC620" s="87"/>
      <c r="JD620" s="87"/>
      <c r="JE620" s="87"/>
      <c r="JF620" s="87"/>
      <c r="JG620" s="87"/>
      <c r="JH620" s="87"/>
      <c r="JI620" s="87"/>
      <c r="JJ620" s="87"/>
      <c r="JK620" s="87"/>
      <c r="JL620" s="87"/>
      <c r="JM620" s="87"/>
      <c r="JN620" s="87"/>
      <c r="JO620" s="87"/>
      <c r="JP620" s="87"/>
      <c r="JQ620" s="87"/>
      <c r="JR620" s="87"/>
      <c r="JS620" s="87"/>
      <c r="JT620" s="87"/>
      <c r="JU620" s="87"/>
      <c r="JV620" s="87"/>
      <c r="JW620" s="87"/>
      <c r="JX620" s="87"/>
      <c r="JY620" s="87"/>
      <c r="JZ620" s="87"/>
      <c r="KA620" s="87"/>
      <c r="KB620" s="87"/>
      <c r="KC620" s="87"/>
      <c r="KD620" s="87"/>
      <c r="KE620" s="87"/>
      <c r="KF620" s="87"/>
      <c r="KG620" s="87"/>
      <c r="KH620" s="87"/>
      <c r="KI620" s="87"/>
      <c r="KJ620" s="87"/>
      <c r="KK620" s="87"/>
      <c r="KL620" s="87"/>
      <c r="KM620" s="87"/>
      <c r="KN620" s="87"/>
      <c r="KO620" s="87"/>
      <c r="KP620" s="87"/>
      <c r="KQ620" s="87"/>
      <c r="KR620" s="87"/>
      <c r="KS620" s="87"/>
      <c r="KT620" s="87"/>
      <c r="KU620" s="87"/>
      <c r="KV620" s="87"/>
      <c r="KW620" s="87"/>
      <c r="KX620" s="87"/>
      <c r="KY620" s="87"/>
      <c r="KZ620" s="87"/>
      <c r="LA620" s="87"/>
      <c r="LB620" s="87"/>
      <c r="LC620" s="87"/>
      <c r="LD620" s="87"/>
      <c r="LE620" s="87"/>
      <c r="LF620" s="87"/>
      <c r="LG620" s="87"/>
      <c r="LH620" s="87"/>
      <c r="LI620" s="87"/>
      <c r="LJ620" s="87"/>
      <c r="LK620" s="87"/>
      <c r="LL620" s="87"/>
      <c r="LM620" s="87"/>
      <c r="LN620" s="87"/>
      <c r="LO620" s="87"/>
      <c r="LP620" s="87"/>
      <c r="LQ620" s="87"/>
      <c r="LR620" s="87"/>
      <c r="LS620" s="87"/>
      <c r="LT620" s="87"/>
      <c r="LU620" s="87"/>
      <c r="LV620" s="87"/>
      <c r="LW620" s="87"/>
      <c r="LX620" s="87"/>
      <c r="LY620" s="87"/>
      <c r="LZ620" s="87"/>
      <c r="MA620" s="87"/>
      <c r="MB620" s="87"/>
      <c r="MC620" s="87"/>
      <c r="MD620" s="87"/>
      <c r="ME620" s="87"/>
      <c r="MF620" s="87"/>
      <c r="MG620" s="87"/>
      <c r="MH620" s="87"/>
      <c r="MI620" s="87"/>
      <c r="MJ620" s="87"/>
      <c r="MK620" s="87"/>
      <c r="ML620" s="87"/>
      <c r="MM620" s="87"/>
      <c r="MN620" s="87"/>
      <c r="MO620" s="87"/>
      <c r="MP620" s="87"/>
      <c r="MQ620" s="87"/>
      <c r="MR620" s="87"/>
      <c r="MS620" s="87"/>
      <c r="MT620" s="87"/>
      <c r="MU620" s="87"/>
      <c r="MV620" s="87"/>
      <c r="MW620" s="87"/>
      <c r="MX620" s="87"/>
      <c r="MY620" s="87"/>
      <c r="MZ620" s="87"/>
      <c r="NA620" s="87"/>
      <c r="NB620" s="87"/>
      <c r="NC620" s="87"/>
      <c r="ND620" s="87"/>
      <c r="NE620" s="87"/>
      <c r="NF620" s="87"/>
      <c r="NG620" s="87"/>
      <c r="NH620" s="87"/>
      <c r="NI620" s="87"/>
      <c r="NJ620" s="87"/>
      <c r="NK620" s="87"/>
      <c r="NL620" s="87"/>
      <c r="NM620" s="87"/>
      <c r="NN620" s="87"/>
      <c r="NO620" s="87"/>
      <c r="NP620" s="87"/>
      <c r="NQ620" s="87"/>
      <c r="NR620" s="87"/>
      <c r="NS620" s="87"/>
      <c r="NT620" s="87"/>
      <c r="NU620" s="87"/>
    </row>
    <row r="621" spans="1:385" s="102" customFormat="1" ht="15.5" hidden="1">
      <c r="A621" s="373"/>
      <c r="B621" s="291"/>
      <c r="C621" s="308" t="s">
        <v>901</v>
      </c>
      <c r="D621" s="309" t="s">
        <v>934</v>
      </c>
      <c r="E621" s="301" t="s">
        <v>779</v>
      </c>
      <c r="F621" s="291"/>
      <c r="G621" s="291"/>
      <c r="H621" s="291"/>
      <c r="I621" s="291"/>
      <c r="J621" s="291"/>
      <c r="K621" s="309" t="s">
        <v>84</v>
      </c>
      <c r="L621" s="301">
        <v>20</v>
      </c>
      <c r="M621" s="291"/>
      <c r="N621" s="310"/>
      <c r="O621" s="310"/>
      <c r="P621" s="310"/>
      <c r="Q621" s="310"/>
      <c r="R621" s="310"/>
      <c r="S621" s="311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  <c r="AK621" s="87"/>
      <c r="AL621" s="87"/>
      <c r="AM621" s="87"/>
      <c r="AN621" s="87"/>
      <c r="AO621" s="87"/>
      <c r="AP621" s="87"/>
      <c r="AQ621" s="87"/>
      <c r="AR621" s="87"/>
      <c r="AS621" s="87"/>
      <c r="AT621" s="87"/>
      <c r="AU621" s="87"/>
      <c r="AV621" s="87"/>
      <c r="AW621" s="87"/>
      <c r="AX621" s="87"/>
      <c r="AY621" s="87"/>
      <c r="AZ621" s="87"/>
      <c r="BA621" s="87"/>
      <c r="BB621" s="87"/>
      <c r="BC621" s="87"/>
      <c r="BD621" s="87"/>
      <c r="BE621" s="87"/>
      <c r="BF621" s="87"/>
      <c r="BG621" s="87"/>
      <c r="BH621" s="87"/>
      <c r="BI621" s="87"/>
      <c r="BJ621" s="87"/>
      <c r="BK621" s="87"/>
      <c r="BL621" s="87"/>
      <c r="BM621" s="87"/>
      <c r="BN621" s="87"/>
      <c r="BO621" s="87"/>
      <c r="BP621" s="87"/>
      <c r="BQ621" s="87"/>
      <c r="BR621" s="87"/>
      <c r="BS621" s="87"/>
      <c r="BT621" s="87"/>
      <c r="BU621" s="87"/>
      <c r="BV621" s="87"/>
      <c r="BW621" s="87"/>
      <c r="BX621" s="87"/>
      <c r="BY621" s="87"/>
      <c r="BZ621" s="87"/>
      <c r="CA621" s="87"/>
      <c r="CB621" s="87"/>
      <c r="CC621" s="87"/>
      <c r="CD621" s="87"/>
      <c r="CE621" s="87"/>
      <c r="CF621" s="87"/>
      <c r="CG621" s="87"/>
      <c r="CH621" s="87"/>
      <c r="CI621" s="87"/>
      <c r="CJ621" s="87"/>
      <c r="CK621" s="87"/>
      <c r="CL621" s="87"/>
      <c r="CM621" s="87"/>
      <c r="CN621" s="87"/>
      <c r="CO621" s="87"/>
      <c r="CP621" s="87"/>
      <c r="CQ621" s="87"/>
      <c r="CR621" s="87"/>
      <c r="CS621" s="87"/>
      <c r="CT621" s="87"/>
      <c r="CU621" s="87"/>
      <c r="CV621" s="87"/>
      <c r="CW621" s="87"/>
      <c r="CX621" s="87"/>
      <c r="CY621" s="87"/>
      <c r="CZ621" s="87"/>
      <c r="DA621" s="87"/>
      <c r="DB621" s="87"/>
      <c r="DC621" s="87"/>
      <c r="DD621" s="87"/>
      <c r="DE621" s="87"/>
      <c r="DF621" s="87"/>
      <c r="DG621" s="87"/>
      <c r="DH621" s="87"/>
      <c r="DI621" s="87"/>
      <c r="DJ621" s="87"/>
      <c r="DK621" s="87"/>
      <c r="DL621" s="87"/>
      <c r="DM621" s="87"/>
      <c r="DN621" s="87"/>
      <c r="DO621" s="87"/>
      <c r="DP621" s="87"/>
      <c r="DQ621" s="87"/>
      <c r="DR621" s="87"/>
      <c r="DS621" s="87"/>
      <c r="DT621" s="87"/>
      <c r="DU621" s="87"/>
      <c r="DV621" s="87"/>
      <c r="DW621" s="87"/>
      <c r="DX621" s="87"/>
      <c r="DY621" s="87"/>
      <c r="DZ621" s="87"/>
      <c r="EA621" s="87"/>
      <c r="EB621" s="87"/>
      <c r="EC621" s="87"/>
      <c r="ED621" s="87"/>
      <c r="EE621" s="87"/>
      <c r="EF621" s="87"/>
      <c r="EG621" s="87"/>
      <c r="EH621" s="87"/>
      <c r="EI621" s="87"/>
      <c r="EJ621" s="87"/>
      <c r="EK621" s="87"/>
      <c r="EL621" s="87"/>
      <c r="EM621" s="87"/>
      <c r="EN621" s="87"/>
      <c r="EO621" s="87"/>
      <c r="EP621" s="87"/>
      <c r="EQ621" s="87"/>
      <c r="ER621" s="87"/>
      <c r="ES621" s="87"/>
      <c r="ET621" s="87"/>
      <c r="EU621" s="87"/>
      <c r="EV621" s="87"/>
      <c r="EW621" s="87"/>
      <c r="EX621" s="87"/>
      <c r="EY621" s="87"/>
      <c r="EZ621" s="87"/>
      <c r="FA621" s="87"/>
      <c r="FB621" s="87"/>
      <c r="FC621" s="87"/>
      <c r="FD621" s="87"/>
      <c r="FE621" s="87"/>
      <c r="FF621" s="87"/>
      <c r="FG621" s="87"/>
      <c r="FH621" s="87"/>
      <c r="FI621" s="87"/>
      <c r="FJ621" s="87"/>
      <c r="FK621" s="87"/>
      <c r="FL621" s="87"/>
      <c r="FM621" s="87"/>
      <c r="FN621" s="87"/>
      <c r="FO621" s="87"/>
      <c r="FP621" s="87"/>
      <c r="FQ621" s="87"/>
      <c r="FR621" s="87"/>
      <c r="FS621" s="87"/>
      <c r="FT621" s="87"/>
      <c r="FU621" s="87"/>
      <c r="FV621" s="87"/>
      <c r="FW621" s="87"/>
      <c r="FX621" s="87"/>
      <c r="FY621" s="87"/>
      <c r="FZ621" s="87"/>
      <c r="GA621" s="87"/>
      <c r="GB621" s="87"/>
      <c r="GC621" s="87"/>
      <c r="GD621" s="87"/>
      <c r="GE621" s="87"/>
      <c r="GF621" s="87"/>
      <c r="GG621" s="87"/>
      <c r="GH621" s="87"/>
      <c r="GI621" s="87"/>
      <c r="GJ621" s="87"/>
      <c r="GK621" s="87"/>
      <c r="GL621" s="87"/>
      <c r="GM621" s="87"/>
      <c r="GN621" s="87"/>
      <c r="GO621" s="87"/>
      <c r="GP621" s="87"/>
      <c r="GQ621" s="87"/>
      <c r="GR621" s="87"/>
      <c r="GS621" s="87"/>
      <c r="GT621" s="87"/>
      <c r="GU621" s="87"/>
      <c r="GV621" s="87"/>
      <c r="GW621" s="87"/>
      <c r="GX621" s="87"/>
      <c r="GY621" s="87"/>
      <c r="GZ621" s="87"/>
      <c r="HA621" s="87"/>
      <c r="HB621" s="87"/>
      <c r="HC621" s="87"/>
      <c r="HD621" s="87"/>
      <c r="HE621" s="87"/>
      <c r="HF621" s="87"/>
      <c r="HG621" s="87"/>
      <c r="HH621" s="87"/>
      <c r="HI621" s="87"/>
      <c r="HJ621" s="87"/>
      <c r="HK621" s="87"/>
      <c r="HL621" s="87"/>
      <c r="HM621" s="87"/>
      <c r="HN621" s="87"/>
      <c r="HO621" s="87"/>
      <c r="HP621" s="87"/>
      <c r="HQ621" s="87"/>
      <c r="HR621" s="87"/>
      <c r="HS621" s="87"/>
      <c r="HT621" s="87"/>
      <c r="HU621" s="87"/>
      <c r="HV621" s="87"/>
      <c r="HW621" s="87"/>
      <c r="HX621" s="87"/>
      <c r="HY621" s="87"/>
      <c r="HZ621" s="87"/>
      <c r="IA621" s="87"/>
      <c r="IB621" s="87"/>
      <c r="IC621" s="87"/>
      <c r="ID621" s="87"/>
      <c r="IE621" s="87"/>
      <c r="IF621" s="87"/>
      <c r="IG621" s="87"/>
      <c r="IH621" s="87"/>
      <c r="II621" s="87"/>
      <c r="IJ621" s="87"/>
      <c r="IK621" s="87"/>
      <c r="IL621" s="87"/>
      <c r="IM621" s="87"/>
      <c r="IN621" s="87"/>
      <c r="IO621" s="87"/>
      <c r="IP621" s="87"/>
      <c r="IQ621" s="87"/>
      <c r="IR621" s="87"/>
      <c r="IS621" s="87"/>
      <c r="IT621" s="87"/>
      <c r="IU621" s="87"/>
      <c r="IV621" s="87"/>
      <c r="IW621" s="87"/>
      <c r="IX621" s="87"/>
      <c r="IY621" s="87"/>
      <c r="IZ621" s="87"/>
      <c r="JA621" s="87"/>
      <c r="JB621" s="87"/>
      <c r="JC621" s="87"/>
      <c r="JD621" s="87"/>
      <c r="JE621" s="87"/>
      <c r="JF621" s="87"/>
      <c r="JG621" s="87"/>
      <c r="JH621" s="87"/>
      <c r="JI621" s="87"/>
      <c r="JJ621" s="87"/>
      <c r="JK621" s="87"/>
      <c r="JL621" s="87"/>
      <c r="JM621" s="87"/>
      <c r="JN621" s="87"/>
      <c r="JO621" s="87"/>
      <c r="JP621" s="87"/>
      <c r="JQ621" s="87"/>
      <c r="JR621" s="87"/>
      <c r="JS621" s="87"/>
      <c r="JT621" s="87"/>
      <c r="JU621" s="87"/>
      <c r="JV621" s="87"/>
      <c r="JW621" s="87"/>
      <c r="JX621" s="87"/>
      <c r="JY621" s="87"/>
      <c r="JZ621" s="87"/>
      <c r="KA621" s="87"/>
      <c r="KB621" s="87"/>
      <c r="KC621" s="87"/>
      <c r="KD621" s="87"/>
      <c r="KE621" s="87"/>
      <c r="KF621" s="87"/>
      <c r="KG621" s="87"/>
      <c r="KH621" s="87"/>
      <c r="KI621" s="87"/>
      <c r="KJ621" s="87"/>
      <c r="KK621" s="87"/>
      <c r="KL621" s="87"/>
      <c r="KM621" s="87"/>
      <c r="KN621" s="87"/>
      <c r="KO621" s="87"/>
      <c r="KP621" s="87"/>
      <c r="KQ621" s="87"/>
      <c r="KR621" s="87"/>
      <c r="KS621" s="87"/>
      <c r="KT621" s="87"/>
      <c r="KU621" s="87"/>
      <c r="KV621" s="87"/>
      <c r="KW621" s="87"/>
      <c r="KX621" s="87"/>
      <c r="KY621" s="87"/>
      <c r="KZ621" s="87"/>
      <c r="LA621" s="87"/>
      <c r="LB621" s="87"/>
      <c r="LC621" s="87"/>
      <c r="LD621" s="87"/>
      <c r="LE621" s="87"/>
      <c r="LF621" s="87"/>
      <c r="LG621" s="87"/>
      <c r="LH621" s="87"/>
      <c r="LI621" s="87"/>
      <c r="LJ621" s="87"/>
      <c r="LK621" s="87"/>
      <c r="LL621" s="87"/>
      <c r="LM621" s="87"/>
      <c r="LN621" s="87"/>
      <c r="LO621" s="87"/>
      <c r="LP621" s="87"/>
      <c r="LQ621" s="87"/>
      <c r="LR621" s="87"/>
      <c r="LS621" s="87"/>
      <c r="LT621" s="87"/>
      <c r="LU621" s="87"/>
      <c r="LV621" s="87"/>
      <c r="LW621" s="87"/>
      <c r="LX621" s="87"/>
      <c r="LY621" s="87"/>
      <c r="LZ621" s="87"/>
      <c r="MA621" s="87"/>
      <c r="MB621" s="87"/>
      <c r="MC621" s="87"/>
      <c r="MD621" s="87"/>
      <c r="ME621" s="87"/>
      <c r="MF621" s="87"/>
      <c r="MG621" s="87"/>
      <c r="MH621" s="87"/>
      <c r="MI621" s="87"/>
      <c r="MJ621" s="87"/>
      <c r="MK621" s="87"/>
      <c r="ML621" s="87"/>
      <c r="MM621" s="87"/>
      <c r="MN621" s="87"/>
      <c r="MO621" s="87"/>
      <c r="MP621" s="87"/>
      <c r="MQ621" s="87"/>
      <c r="MR621" s="87"/>
      <c r="MS621" s="87"/>
      <c r="MT621" s="87"/>
      <c r="MU621" s="87"/>
      <c r="MV621" s="87"/>
      <c r="MW621" s="87"/>
      <c r="MX621" s="87"/>
      <c r="MY621" s="87"/>
      <c r="MZ621" s="87"/>
      <c r="NA621" s="87"/>
      <c r="NB621" s="87"/>
      <c r="NC621" s="87"/>
      <c r="ND621" s="87"/>
      <c r="NE621" s="87"/>
      <c r="NF621" s="87"/>
      <c r="NG621" s="87"/>
      <c r="NH621" s="87"/>
      <c r="NI621" s="87"/>
      <c r="NJ621" s="87"/>
      <c r="NK621" s="87"/>
      <c r="NL621" s="87"/>
      <c r="NM621" s="87"/>
      <c r="NN621" s="87"/>
      <c r="NO621" s="87"/>
      <c r="NP621" s="87"/>
      <c r="NQ621" s="87"/>
      <c r="NR621" s="87"/>
      <c r="NS621" s="87"/>
      <c r="NT621" s="87"/>
      <c r="NU621" s="87"/>
    </row>
    <row r="622" spans="1:385" s="102" customFormat="1" ht="15.5" hidden="1">
      <c r="A622" s="373"/>
      <c r="B622" s="291"/>
      <c r="C622" s="308" t="s">
        <v>901</v>
      </c>
      <c r="D622" s="309" t="s">
        <v>934</v>
      </c>
      <c r="E622" s="301" t="s">
        <v>780</v>
      </c>
      <c r="F622" s="291"/>
      <c r="G622" s="291"/>
      <c r="H622" s="291"/>
      <c r="I622" s="291"/>
      <c r="J622" s="291"/>
      <c r="K622" s="309" t="s">
        <v>84</v>
      </c>
      <c r="L622" s="301">
        <v>20</v>
      </c>
      <c r="M622" s="291"/>
      <c r="N622" s="310"/>
      <c r="O622" s="310"/>
      <c r="P622" s="310"/>
      <c r="Q622" s="310"/>
      <c r="R622" s="310"/>
      <c r="S622" s="311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  <c r="AK622" s="87"/>
      <c r="AL622" s="87"/>
      <c r="AM622" s="87"/>
      <c r="AN622" s="87"/>
      <c r="AO622" s="87"/>
      <c r="AP622" s="87"/>
      <c r="AQ622" s="87"/>
      <c r="AR622" s="87"/>
      <c r="AS622" s="87"/>
      <c r="AT622" s="87"/>
      <c r="AU622" s="87"/>
      <c r="AV622" s="87"/>
      <c r="AW622" s="87"/>
      <c r="AX622" s="87"/>
      <c r="AY622" s="87"/>
      <c r="AZ622" s="87"/>
      <c r="BA622" s="87"/>
      <c r="BB622" s="87"/>
      <c r="BC622" s="87"/>
      <c r="BD622" s="87"/>
      <c r="BE622" s="87"/>
      <c r="BF622" s="87"/>
      <c r="BG622" s="87"/>
      <c r="BH622" s="87"/>
      <c r="BI622" s="87"/>
      <c r="BJ622" s="87"/>
      <c r="BK622" s="87"/>
      <c r="BL622" s="87"/>
      <c r="BM622" s="87"/>
      <c r="BN622" s="87"/>
      <c r="BO622" s="87"/>
      <c r="BP622" s="87"/>
      <c r="BQ622" s="87"/>
      <c r="BR622" s="87"/>
      <c r="BS622" s="87"/>
      <c r="BT622" s="87"/>
      <c r="BU622" s="87"/>
      <c r="BV622" s="87"/>
      <c r="BW622" s="87"/>
      <c r="BX622" s="87"/>
      <c r="BY622" s="87"/>
      <c r="BZ622" s="87"/>
      <c r="CA622" s="87"/>
      <c r="CB622" s="87"/>
      <c r="CC622" s="87"/>
      <c r="CD622" s="87"/>
      <c r="CE622" s="87"/>
      <c r="CF622" s="87"/>
      <c r="CG622" s="87"/>
      <c r="CH622" s="87"/>
      <c r="CI622" s="87"/>
      <c r="CJ622" s="87"/>
      <c r="CK622" s="87"/>
      <c r="CL622" s="87"/>
      <c r="CM622" s="87"/>
      <c r="CN622" s="87"/>
      <c r="CO622" s="87"/>
      <c r="CP622" s="87"/>
      <c r="CQ622" s="87"/>
      <c r="CR622" s="87"/>
      <c r="CS622" s="87"/>
      <c r="CT622" s="87"/>
      <c r="CU622" s="87"/>
      <c r="CV622" s="87"/>
      <c r="CW622" s="87"/>
      <c r="CX622" s="87"/>
      <c r="CY622" s="87"/>
      <c r="CZ622" s="87"/>
      <c r="DA622" s="87"/>
      <c r="DB622" s="87"/>
      <c r="DC622" s="87"/>
      <c r="DD622" s="87"/>
      <c r="DE622" s="87"/>
      <c r="DF622" s="87"/>
      <c r="DG622" s="87"/>
      <c r="DH622" s="87"/>
      <c r="DI622" s="87"/>
      <c r="DJ622" s="87"/>
      <c r="DK622" s="87"/>
      <c r="DL622" s="87"/>
      <c r="DM622" s="87"/>
      <c r="DN622" s="87"/>
      <c r="DO622" s="87"/>
      <c r="DP622" s="87"/>
      <c r="DQ622" s="87"/>
      <c r="DR622" s="87"/>
      <c r="DS622" s="87"/>
      <c r="DT622" s="87"/>
      <c r="DU622" s="87"/>
      <c r="DV622" s="87"/>
      <c r="DW622" s="87"/>
      <c r="DX622" s="87"/>
      <c r="DY622" s="87"/>
      <c r="DZ622" s="87"/>
      <c r="EA622" s="87"/>
      <c r="EB622" s="87"/>
      <c r="EC622" s="87"/>
      <c r="ED622" s="87"/>
      <c r="EE622" s="87"/>
      <c r="EF622" s="87"/>
      <c r="EG622" s="87"/>
      <c r="EH622" s="87"/>
      <c r="EI622" s="87"/>
      <c r="EJ622" s="87"/>
      <c r="EK622" s="87"/>
      <c r="EL622" s="87"/>
      <c r="EM622" s="87"/>
      <c r="EN622" s="87"/>
      <c r="EO622" s="87"/>
      <c r="EP622" s="87"/>
      <c r="EQ622" s="87"/>
      <c r="ER622" s="87"/>
      <c r="ES622" s="87"/>
      <c r="ET622" s="87"/>
      <c r="EU622" s="87"/>
      <c r="EV622" s="87"/>
      <c r="EW622" s="87"/>
      <c r="EX622" s="87"/>
      <c r="EY622" s="87"/>
      <c r="EZ622" s="87"/>
      <c r="FA622" s="87"/>
      <c r="FB622" s="87"/>
      <c r="FC622" s="87"/>
      <c r="FD622" s="87"/>
      <c r="FE622" s="87"/>
      <c r="FF622" s="87"/>
      <c r="FG622" s="87"/>
      <c r="FH622" s="87"/>
      <c r="FI622" s="87"/>
      <c r="FJ622" s="87"/>
      <c r="FK622" s="87"/>
      <c r="FL622" s="87"/>
      <c r="FM622" s="87"/>
      <c r="FN622" s="87"/>
      <c r="FO622" s="87"/>
      <c r="FP622" s="87"/>
      <c r="FQ622" s="87"/>
      <c r="FR622" s="87"/>
      <c r="FS622" s="87"/>
      <c r="FT622" s="87"/>
      <c r="FU622" s="87"/>
      <c r="FV622" s="87"/>
      <c r="FW622" s="87"/>
      <c r="FX622" s="87"/>
      <c r="FY622" s="87"/>
      <c r="FZ622" s="87"/>
      <c r="GA622" s="87"/>
      <c r="GB622" s="87"/>
      <c r="GC622" s="87"/>
      <c r="GD622" s="87"/>
      <c r="GE622" s="87"/>
      <c r="GF622" s="87"/>
      <c r="GG622" s="87"/>
      <c r="GH622" s="87"/>
      <c r="GI622" s="87"/>
      <c r="GJ622" s="87"/>
      <c r="GK622" s="87"/>
      <c r="GL622" s="87"/>
      <c r="GM622" s="87"/>
      <c r="GN622" s="87"/>
      <c r="GO622" s="87"/>
      <c r="GP622" s="87"/>
      <c r="GQ622" s="87"/>
      <c r="GR622" s="87"/>
      <c r="GS622" s="87"/>
      <c r="GT622" s="87"/>
      <c r="GU622" s="87"/>
      <c r="GV622" s="87"/>
      <c r="GW622" s="87"/>
      <c r="GX622" s="87"/>
      <c r="GY622" s="87"/>
      <c r="GZ622" s="87"/>
      <c r="HA622" s="87"/>
      <c r="HB622" s="87"/>
      <c r="HC622" s="87"/>
      <c r="HD622" s="87"/>
      <c r="HE622" s="87"/>
      <c r="HF622" s="87"/>
      <c r="HG622" s="87"/>
      <c r="HH622" s="87"/>
      <c r="HI622" s="87"/>
      <c r="HJ622" s="87"/>
      <c r="HK622" s="87"/>
      <c r="HL622" s="87"/>
      <c r="HM622" s="87"/>
      <c r="HN622" s="87"/>
      <c r="HO622" s="87"/>
      <c r="HP622" s="87"/>
      <c r="HQ622" s="87"/>
      <c r="HR622" s="87"/>
      <c r="HS622" s="87"/>
      <c r="HT622" s="87"/>
      <c r="HU622" s="87"/>
      <c r="HV622" s="87"/>
      <c r="HW622" s="87"/>
      <c r="HX622" s="87"/>
      <c r="HY622" s="87"/>
      <c r="HZ622" s="87"/>
      <c r="IA622" s="87"/>
      <c r="IB622" s="87"/>
      <c r="IC622" s="87"/>
      <c r="ID622" s="87"/>
      <c r="IE622" s="87"/>
      <c r="IF622" s="87"/>
      <c r="IG622" s="87"/>
      <c r="IH622" s="87"/>
      <c r="II622" s="87"/>
      <c r="IJ622" s="87"/>
      <c r="IK622" s="87"/>
      <c r="IL622" s="87"/>
      <c r="IM622" s="87"/>
      <c r="IN622" s="87"/>
      <c r="IO622" s="87"/>
      <c r="IP622" s="87"/>
      <c r="IQ622" s="87"/>
      <c r="IR622" s="87"/>
      <c r="IS622" s="87"/>
      <c r="IT622" s="87"/>
      <c r="IU622" s="87"/>
      <c r="IV622" s="87"/>
      <c r="IW622" s="87"/>
      <c r="IX622" s="87"/>
      <c r="IY622" s="87"/>
      <c r="IZ622" s="87"/>
      <c r="JA622" s="87"/>
      <c r="JB622" s="87"/>
      <c r="JC622" s="87"/>
      <c r="JD622" s="87"/>
      <c r="JE622" s="87"/>
      <c r="JF622" s="87"/>
      <c r="JG622" s="87"/>
      <c r="JH622" s="87"/>
      <c r="JI622" s="87"/>
      <c r="JJ622" s="87"/>
      <c r="JK622" s="87"/>
      <c r="JL622" s="87"/>
      <c r="JM622" s="87"/>
      <c r="JN622" s="87"/>
      <c r="JO622" s="87"/>
      <c r="JP622" s="87"/>
      <c r="JQ622" s="87"/>
      <c r="JR622" s="87"/>
      <c r="JS622" s="87"/>
      <c r="JT622" s="87"/>
      <c r="JU622" s="87"/>
      <c r="JV622" s="87"/>
      <c r="JW622" s="87"/>
      <c r="JX622" s="87"/>
      <c r="JY622" s="87"/>
      <c r="JZ622" s="87"/>
      <c r="KA622" s="87"/>
      <c r="KB622" s="87"/>
      <c r="KC622" s="87"/>
      <c r="KD622" s="87"/>
      <c r="KE622" s="87"/>
      <c r="KF622" s="87"/>
      <c r="KG622" s="87"/>
      <c r="KH622" s="87"/>
      <c r="KI622" s="87"/>
      <c r="KJ622" s="87"/>
      <c r="KK622" s="87"/>
      <c r="KL622" s="87"/>
      <c r="KM622" s="87"/>
      <c r="KN622" s="87"/>
      <c r="KO622" s="87"/>
      <c r="KP622" s="87"/>
      <c r="KQ622" s="87"/>
      <c r="KR622" s="87"/>
      <c r="KS622" s="87"/>
      <c r="KT622" s="87"/>
      <c r="KU622" s="87"/>
      <c r="KV622" s="87"/>
      <c r="KW622" s="87"/>
      <c r="KX622" s="87"/>
      <c r="KY622" s="87"/>
      <c r="KZ622" s="87"/>
      <c r="LA622" s="87"/>
      <c r="LB622" s="87"/>
      <c r="LC622" s="87"/>
      <c r="LD622" s="87"/>
      <c r="LE622" s="87"/>
      <c r="LF622" s="87"/>
      <c r="LG622" s="87"/>
      <c r="LH622" s="87"/>
      <c r="LI622" s="87"/>
      <c r="LJ622" s="87"/>
      <c r="LK622" s="87"/>
      <c r="LL622" s="87"/>
      <c r="LM622" s="87"/>
      <c r="LN622" s="87"/>
      <c r="LO622" s="87"/>
      <c r="LP622" s="87"/>
      <c r="LQ622" s="87"/>
      <c r="LR622" s="87"/>
      <c r="LS622" s="87"/>
      <c r="LT622" s="87"/>
      <c r="LU622" s="87"/>
      <c r="LV622" s="87"/>
      <c r="LW622" s="87"/>
      <c r="LX622" s="87"/>
      <c r="LY622" s="87"/>
      <c r="LZ622" s="87"/>
      <c r="MA622" s="87"/>
      <c r="MB622" s="87"/>
      <c r="MC622" s="87"/>
      <c r="MD622" s="87"/>
      <c r="ME622" s="87"/>
      <c r="MF622" s="87"/>
      <c r="MG622" s="87"/>
      <c r="MH622" s="87"/>
      <c r="MI622" s="87"/>
      <c r="MJ622" s="87"/>
      <c r="MK622" s="87"/>
      <c r="ML622" s="87"/>
      <c r="MM622" s="87"/>
      <c r="MN622" s="87"/>
      <c r="MO622" s="87"/>
      <c r="MP622" s="87"/>
      <c r="MQ622" s="87"/>
      <c r="MR622" s="87"/>
      <c r="MS622" s="87"/>
      <c r="MT622" s="87"/>
      <c r="MU622" s="87"/>
      <c r="MV622" s="87"/>
      <c r="MW622" s="87"/>
      <c r="MX622" s="87"/>
      <c r="MY622" s="87"/>
      <c r="MZ622" s="87"/>
      <c r="NA622" s="87"/>
      <c r="NB622" s="87"/>
      <c r="NC622" s="87"/>
      <c r="ND622" s="87"/>
      <c r="NE622" s="87"/>
      <c r="NF622" s="87"/>
      <c r="NG622" s="87"/>
      <c r="NH622" s="87"/>
      <c r="NI622" s="87"/>
      <c r="NJ622" s="87"/>
      <c r="NK622" s="87"/>
      <c r="NL622" s="87"/>
      <c r="NM622" s="87"/>
      <c r="NN622" s="87"/>
      <c r="NO622" s="87"/>
      <c r="NP622" s="87"/>
      <c r="NQ622" s="87"/>
      <c r="NR622" s="87"/>
      <c r="NS622" s="87"/>
      <c r="NT622" s="87"/>
      <c r="NU622" s="87"/>
    </row>
    <row r="623" spans="1:385" s="102" customFormat="1" ht="15.5" hidden="1">
      <c r="A623" s="373"/>
      <c r="B623" s="291"/>
      <c r="C623" s="308" t="s">
        <v>901</v>
      </c>
      <c r="D623" s="309" t="s">
        <v>934</v>
      </c>
      <c r="E623" s="301" t="s">
        <v>907</v>
      </c>
      <c r="F623" s="291"/>
      <c r="G623" s="291"/>
      <c r="H623" s="291"/>
      <c r="I623" s="291"/>
      <c r="J623" s="291"/>
      <c r="K623" s="309" t="s">
        <v>84</v>
      </c>
      <c r="L623" s="301">
        <v>40</v>
      </c>
      <c r="M623" s="291"/>
      <c r="N623" s="310"/>
      <c r="O623" s="310"/>
      <c r="P623" s="310"/>
      <c r="Q623" s="310"/>
      <c r="R623" s="310"/>
      <c r="S623" s="311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  <c r="AK623" s="87"/>
      <c r="AL623" s="87"/>
      <c r="AM623" s="87"/>
      <c r="AN623" s="87"/>
      <c r="AO623" s="87"/>
      <c r="AP623" s="87"/>
      <c r="AQ623" s="87"/>
      <c r="AR623" s="87"/>
      <c r="AS623" s="87"/>
      <c r="AT623" s="87"/>
      <c r="AU623" s="87"/>
      <c r="AV623" s="87"/>
      <c r="AW623" s="87"/>
      <c r="AX623" s="87"/>
      <c r="AY623" s="87"/>
      <c r="AZ623" s="87"/>
      <c r="BA623" s="87"/>
      <c r="BB623" s="87"/>
      <c r="BC623" s="87"/>
      <c r="BD623" s="87"/>
      <c r="BE623" s="87"/>
      <c r="BF623" s="87"/>
      <c r="BG623" s="87"/>
      <c r="BH623" s="87"/>
      <c r="BI623" s="87"/>
      <c r="BJ623" s="87"/>
      <c r="BK623" s="87"/>
      <c r="BL623" s="87"/>
      <c r="BM623" s="87"/>
      <c r="BN623" s="87"/>
      <c r="BO623" s="87"/>
      <c r="BP623" s="87"/>
      <c r="BQ623" s="87"/>
      <c r="BR623" s="87"/>
      <c r="BS623" s="87"/>
      <c r="BT623" s="87"/>
      <c r="BU623" s="87"/>
      <c r="BV623" s="87"/>
      <c r="BW623" s="87"/>
      <c r="BX623" s="87"/>
      <c r="BY623" s="87"/>
      <c r="BZ623" s="87"/>
      <c r="CA623" s="87"/>
      <c r="CB623" s="87"/>
      <c r="CC623" s="87"/>
      <c r="CD623" s="87"/>
      <c r="CE623" s="87"/>
      <c r="CF623" s="87"/>
      <c r="CG623" s="87"/>
      <c r="CH623" s="87"/>
      <c r="CI623" s="87"/>
      <c r="CJ623" s="87"/>
      <c r="CK623" s="87"/>
      <c r="CL623" s="87"/>
      <c r="CM623" s="87"/>
      <c r="CN623" s="87"/>
      <c r="CO623" s="87"/>
      <c r="CP623" s="87"/>
      <c r="CQ623" s="87"/>
      <c r="CR623" s="87"/>
      <c r="CS623" s="87"/>
      <c r="CT623" s="87"/>
      <c r="CU623" s="87"/>
      <c r="CV623" s="87"/>
      <c r="CW623" s="87"/>
      <c r="CX623" s="87"/>
      <c r="CY623" s="87"/>
      <c r="CZ623" s="87"/>
      <c r="DA623" s="87"/>
      <c r="DB623" s="87"/>
      <c r="DC623" s="87"/>
      <c r="DD623" s="87"/>
      <c r="DE623" s="87"/>
      <c r="DF623" s="87"/>
      <c r="DG623" s="87"/>
      <c r="DH623" s="87"/>
      <c r="DI623" s="87"/>
      <c r="DJ623" s="87"/>
      <c r="DK623" s="87"/>
      <c r="DL623" s="87"/>
      <c r="DM623" s="87"/>
      <c r="DN623" s="87"/>
      <c r="DO623" s="87"/>
      <c r="DP623" s="87"/>
      <c r="DQ623" s="87"/>
      <c r="DR623" s="87"/>
      <c r="DS623" s="87"/>
      <c r="DT623" s="87"/>
      <c r="DU623" s="87"/>
      <c r="DV623" s="87"/>
      <c r="DW623" s="87"/>
      <c r="DX623" s="87"/>
      <c r="DY623" s="87"/>
      <c r="DZ623" s="87"/>
      <c r="EA623" s="87"/>
      <c r="EB623" s="87"/>
      <c r="EC623" s="87"/>
      <c r="ED623" s="87"/>
      <c r="EE623" s="87"/>
      <c r="EF623" s="87"/>
      <c r="EG623" s="87"/>
      <c r="EH623" s="87"/>
      <c r="EI623" s="87"/>
      <c r="EJ623" s="87"/>
      <c r="EK623" s="87"/>
      <c r="EL623" s="87"/>
      <c r="EM623" s="87"/>
      <c r="EN623" s="87"/>
      <c r="EO623" s="87"/>
      <c r="EP623" s="87"/>
      <c r="EQ623" s="87"/>
      <c r="ER623" s="87"/>
      <c r="ES623" s="87"/>
      <c r="ET623" s="87"/>
      <c r="EU623" s="87"/>
      <c r="EV623" s="87"/>
      <c r="EW623" s="87"/>
      <c r="EX623" s="87"/>
      <c r="EY623" s="87"/>
      <c r="EZ623" s="87"/>
      <c r="FA623" s="87"/>
      <c r="FB623" s="87"/>
      <c r="FC623" s="87"/>
      <c r="FD623" s="87"/>
      <c r="FE623" s="87"/>
      <c r="FF623" s="87"/>
      <c r="FG623" s="87"/>
      <c r="FH623" s="87"/>
      <c r="FI623" s="87"/>
      <c r="FJ623" s="87"/>
      <c r="FK623" s="87"/>
      <c r="FL623" s="87"/>
      <c r="FM623" s="87"/>
      <c r="FN623" s="87"/>
      <c r="FO623" s="87"/>
      <c r="FP623" s="87"/>
      <c r="FQ623" s="87"/>
      <c r="FR623" s="87"/>
      <c r="FS623" s="87"/>
      <c r="FT623" s="87"/>
      <c r="FU623" s="87"/>
      <c r="FV623" s="87"/>
      <c r="FW623" s="87"/>
      <c r="FX623" s="87"/>
      <c r="FY623" s="87"/>
      <c r="FZ623" s="87"/>
      <c r="GA623" s="87"/>
      <c r="GB623" s="87"/>
      <c r="GC623" s="87"/>
      <c r="GD623" s="87"/>
      <c r="GE623" s="87"/>
      <c r="GF623" s="87"/>
      <c r="GG623" s="87"/>
      <c r="GH623" s="87"/>
      <c r="GI623" s="87"/>
      <c r="GJ623" s="87"/>
      <c r="GK623" s="87"/>
      <c r="GL623" s="87"/>
      <c r="GM623" s="87"/>
      <c r="GN623" s="87"/>
      <c r="GO623" s="87"/>
      <c r="GP623" s="87"/>
      <c r="GQ623" s="87"/>
      <c r="GR623" s="87"/>
      <c r="GS623" s="87"/>
      <c r="GT623" s="87"/>
      <c r="GU623" s="87"/>
      <c r="GV623" s="87"/>
      <c r="GW623" s="87"/>
      <c r="GX623" s="87"/>
      <c r="GY623" s="87"/>
      <c r="GZ623" s="87"/>
      <c r="HA623" s="87"/>
      <c r="HB623" s="87"/>
      <c r="HC623" s="87"/>
      <c r="HD623" s="87"/>
      <c r="HE623" s="87"/>
      <c r="HF623" s="87"/>
      <c r="HG623" s="87"/>
      <c r="HH623" s="87"/>
      <c r="HI623" s="87"/>
      <c r="HJ623" s="87"/>
      <c r="HK623" s="87"/>
      <c r="HL623" s="87"/>
      <c r="HM623" s="87"/>
      <c r="HN623" s="87"/>
      <c r="HO623" s="87"/>
      <c r="HP623" s="87"/>
      <c r="HQ623" s="87"/>
      <c r="HR623" s="87"/>
      <c r="HS623" s="87"/>
      <c r="HT623" s="87"/>
      <c r="HU623" s="87"/>
      <c r="HV623" s="87"/>
      <c r="HW623" s="87"/>
      <c r="HX623" s="87"/>
      <c r="HY623" s="87"/>
      <c r="HZ623" s="87"/>
      <c r="IA623" s="87"/>
      <c r="IB623" s="87"/>
      <c r="IC623" s="87"/>
      <c r="ID623" s="87"/>
      <c r="IE623" s="87"/>
      <c r="IF623" s="87"/>
      <c r="IG623" s="87"/>
      <c r="IH623" s="87"/>
      <c r="II623" s="87"/>
      <c r="IJ623" s="87"/>
      <c r="IK623" s="87"/>
      <c r="IL623" s="87"/>
      <c r="IM623" s="87"/>
      <c r="IN623" s="87"/>
      <c r="IO623" s="87"/>
      <c r="IP623" s="87"/>
      <c r="IQ623" s="87"/>
      <c r="IR623" s="87"/>
      <c r="IS623" s="87"/>
      <c r="IT623" s="87"/>
      <c r="IU623" s="87"/>
      <c r="IV623" s="87"/>
      <c r="IW623" s="87"/>
      <c r="IX623" s="87"/>
      <c r="IY623" s="87"/>
      <c r="IZ623" s="87"/>
      <c r="JA623" s="87"/>
      <c r="JB623" s="87"/>
      <c r="JC623" s="87"/>
      <c r="JD623" s="87"/>
      <c r="JE623" s="87"/>
      <c r="JF623" s="87"/>
      <c r="JG623" s="87"/>
      <c r="JH623" s="87"/>
      <c r="JI623" s="87"/>
      <c r="JJ623" s="87"/>
      <c r="JK623" s="87"/>
      <c r="JL623" s="87"/>
      <c r="JM623" s="87"/>
      <c r="JN623" s="87"/>
      <c r="JO623" s="87"/>
      <c r="JP623" s="87"/>
      <c r="JQ623" s="87"/>
      <c r="JR623" s="87"/>
      <c r="JS623" s="87"/>
      <c r="JT623" s="87"/>
      <c r="JU623" s="87"/>
      <c r="JV623" s="87"/>
      <c r="JW623" s="87"/>
      <c r="JX623" s="87"/>
      <c r="JY623" s="87"/>
      <c r="JZ623" s="87"/>
      <c r="KA623" s="87"/>
      <c r="KB623" s="87"/>
      <c r="KC623" s="87"/>
      <c r="KD623" s="87"/>
      <c r="KE623" s="87"/>
      <c r="KF623" s="87"/>
      <c r="KG623" s="87"/>
      <c r="KH623" s="87"/>
      <c r="KI623" s="87"/>
      <c r="KJ623" s="87"/>
      <c r="KK623" s="87"/>
      <c r="KL623" s="87"/>
      <c r="KM623" s="87"/>
      <c r="KN623" s="87"/>
      <c r="KO623" s="87"/>
      <c r="KP623" s="87"/>
      <c r="KQ623" s="87"/>
      <c r="KR623" s="87"/>
      <c r="KS623" s="87"/>
      <c r="KT623" s="87"/>
      <c r="KU623" s="87"/>
      <c r="KV623" s="87"/>
      <c r="KW623" s="87"/>
      <c r="KX623" s="87"/>
      <c r="KY623" s="87"/>
      <c r="KZ623" s="87"/>
      <c r="LA623" s="87"/>
      <c r="LB623" s="87"/>
      <c r="LC623" s="87"/>
      <c r="LD623" s="87"/>
      <c r="LE623" s="87"/>
      <c r="LF623" s="87"/>
      <c r="LG623" s="87"/>
      <c r="LH623" s="87"/>
      <c r="LI623" s="87"/>
      <c r="LJ623" s="87"/>
      <c r="LK623" s="87"/>
      <c r="LL623" s="87"/>
      <c r="LM623" s="87"/>
      <c r="LN623" s="87"/>
      <c r="LO623" s="87"/>
      <c r="LP623" s="87"/>
      <c r="LQ623" s="87"/>
      <c r="LR623" s="87"/>
      <c r="LS623" s="87"/>
      <c r="LT623" s="87"/>
      <c r="LU623" s="87"/>
      <c r="LV623" s="87"/>
      <c r="LW623" s="87"/>
      <c r="LX623" s="87"/>
      <c r="LY623" s="87"/>
      <c r="LZ623" s="87"/>
      <c r="MA623" s="87"/>
      <c r="MB623" s="87"/>
      <c r="MC623" s="87"/>
      <c r="MD623" s="87"/>
      <c r="ME623" s="87"/>
      <c r="MF623" s="87"/>
      <c r="MG623" s="87"/>
      <c r="MH623" s="87"/>
      <c r="MI623" s="87"/>
      <c r="MJ623" s="87"/>
      <c r="MK623" s="87"/>
      <c r="ML623" s="87"/>
      <c r="MM623" s="87"/>
      <c r="MN623" s="87"/>
      <c r="MO623" s="87"/>
      <c r="MP623" s="87"/>
      <c r="MQ623" s="87"/>
      <c r="MR623" s="87"/>
      <c r="MS623" s="87"/>
      <c r="MT623" s="87"/>
      <c r="MU623" s="87"/>
      <c r="MV623" s="87"/>
      <c r="MW623" s="87"/>
      <c r="MX623" s="87"/>
      <c r="MY623" s="87"/>
      <c r="MZ623" s="87"/>
      <c r="NA623" s="87"/>
      <c r="NB623" s="87"/>
      <c r="NC623" s="87"/>
      <c r="ND623" s="87"/>
      <c r="NE623" s="87"/>
      <c r="NF623" s="87"/>
      <c r="NG623" s="87"/>
      <c r="NH623" s="87"/>
      <c r="NI623" s="87"/>
      <c r="NJ623" s="87"/>
      <c r="NK623" s="87"/>
      <c r="NL623" s="87"/>
      <c r="NM623" s="87"/>
      <c r="NN623" s="87"/>
      <c r="NO623" s="87"/>
      <c r="NP623" s="87"/>
      <c r="NQ623" s="87"/>
      <c r="NR623" s="87"/>
      <c r="NS623" s="87"/>
      <c r="NT623" s="87"/>
      <c r="NU623" s="87"/>
    </row>
    <row r="624" spans="1:385" s="102" customFormat="1" ht="25" hidden="1">
      <c r="A624" s="373"/>
      <c r="B624" s="291"/>
      <c r="C624" s="308" t="s">
        <v>901</v>
      </c>
      <c r="D624" s="309" t="s">
        <v>934</v>
      </c>
      <c r="E624" s="301" t="s">
        <v>908</v>
      </c>
      <c r="F624" s="291"/>
      <c r="G624" s="291"/>
      <c r="H624" s="291"/>
      <c r="I624" s="291"/>
      <c r="J624" s="291"/>
      <c r="K624" s="309" t="s">
        <v>84</v>
      </c>
      <c r="L624" s="302">
        <v>5</v>
      </c>
      <c r="M624" s="291"/>
      <c r="N624" s="310"/>
      <c r="O624" s="310"/>
      <c r="P624" s="310"/>
      <c r="Q624" s="310"/>
      <c r="R624" s="310"/>
      <c r="S624" s="311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  <c r="AK624" s="87"/>
      <c r="AL624" s="87"/>
      <c r="AM624" s="87"/>
      <c r="AN624" s="87"/>
      <c r="AO624" s="87"/>
      <c r="AP624" s="87"/>
      <c r="AQ624" s="87"/>
      <c r="AR624" s="87"/>
      <c r="AS624" s="87"/>
      <c r="AT624" s="87"/>
      <c r="AU624" s="87"/>
      <c r="AV624" s="87"/>
      <c r="AW624" s="87"/>
      <c r="AX624" s="87"/>
      <c r="AY624" s="87"/>
      <c r="AZ624" s="87"/>
      <c r="BA624" s="87"/>
      <c r="BB624" s="87"/>
      <c r="BC624" s="87"/>
      <c r="BD624" s="87"/>
      <c r="BE624" s="87"/>
      <c r="BF624" s="87"/>
      <c r="BG624" s="87"/>
      <c r="BH624" s="87"/>
      <c r="BI624" s="87"/>
      <c r="BJ624" s="87"/>
      <c r="BK624" s="87"/>
      <c r="BL624" s="87"/>
      <c r="BM624" s="87"/>
      <c r="BN624" s="87"/>
      <c r="BO624" s="87"/>
      <c r="BP624" s="87"/>
      <c r="BQ624" s="87"/>
      <c r="BR624" s="87"/>
      <c r="BS624" s="87"/>
      <c r="BT624" s="87"/>
      <c r="BU624" s="87"/>
      <c r="BV624" s="87"/>
      <c r="BW624" s="87"/>
      <c r="BX624" s="87"/>
      <c r="BY624" s="87"/>
      <c r="BZ624" s="87"/>
      <c r="CA624" s="87"/>
      <c r="CB624" s="87"/>
      <c r="CC624" s="87"/>
      <c r="CD624" s="87"/>
      <c r="CE624" s="87"/>
      <c r="CF624" s="87"/>
      <c r="CG624" s="87"/>
      <c r="CH624" s="87"/>
      <c r="CI624" s="87"/>
      <c r="CJ624" s="87"/>
      <c r="CK624" s="87"/>
      <c r="CL624" s="87"/>
      <c r="CM624" s="87"/>
      <c r="CN624" s="87"/>
      <c r="CO624" s="87"/>
      <c r="CP624" s="87"/>
      <c r="CQ624" s="87"/>
      <c r="CR624" s="87"/>
      <c r="CS624" s="87"/>
      <c r="CT624" s="87"/>
      <c r="CU624" s="87"/>
      <c r="CV624" s="87"/>
      <c r="CW624" s="87"/>
      <c r="CX624" s="87"/>
      <c r="CY624" s="87"/>
      <c r="CZ624" s="87"/>
      <c r="DA624" s="87"/>
      <c r="DB624" s="87"/>
      <c r="DC624" s="87"/>
      <c r="DD624" s="87"/>
      <c r="DE624" s="87"/>
      <c r="DF624" s="87"/>
      <c r="DG624" s="87"/>
      <c r="DH624" s="87"/>
      <c r="DI624" s="87"/>
      <c r="DJ624" s="87"/>
      <c r="DK624" s="87"/>
      <c r="DL624" s="87"/>
      <c r="DM624" s="87"/>
      <c r="DN624" s="87"/>
      <c r="DO624" s="87"/>
      <c r="DP624" s="87"/>
      <c r="DQ624" s="87"/>
      <c r="DR624" s="87"/>
      <c r="DS624" s="87"/>
      <c r="DT624" s="87"/>
      <c r="DU624" s="87"/>
      <c r="DV624" s="87"/>
      <c r="DW624" s="87"/>
      <c r="DX624" s="87"/>
      <c r="DY624" s="87"/>
      <c r="DZ624" s="87"/>
      <c r="EA624" s="87"/>
      <c r="EB624" s="87"/>
      <c r="EC624" s="87"/>
      <c r="ED624" s="87"/>
      <c r="EE624" s="87"/>
      <c r="EF624" s="87"/>
      <c r="EG624" s="87"/>
      <c r="EH624" s="87"/>
      <c r="EI624" s="87"/>
      <c r="EJ624" s="87"/>
      <c r="EK624" s="87"/>
      <c r="EL624" s="87"/>
      <c r="EM624" s="87"/>
      <c r="EN624" s="87"/>
      <c r="EO624" s="87"/>
      <c r="EP624" s="87"/>
      <c r="EQ624" s="87"/>
      <c r="ER624" s="87"/>
      <c r="ES624" s="87"/>
      <c r="ET624" s="87"/>
      <c r="EU624" s="87"/>
      <c r="EV624" s="87"/>
      <c r="EW624" s="87"/>
      <c r="EX624" s="87"/>
      <c r="EY624" s="87"/>
      <c r="EZ624" s="87"/>
      <c r="FA624" s="87"/>
      <c r="FB624" s="87"/>
      <c r="FC624" s="87"/>
      <c r="FD624" s="87"/>
      <c r="FE624" s="87"/>
      <c r="FF624" s="87"/>
      <c r="FG624" s="87"/>
      <c r="FH624" s="87"/>
      <c r="FI624" s="87"/>
      <c r="FJ624" s="87"/>
      <c r="FK624" s="87"/>
      <c r="FL624" s="87"/>
      <c r="FM624" s="87"/>
      <c r="FN624" s="87"/>
      <c r="FO624" s="87"/>
      <c r="FP624" s="87"/>
      <c r="FQ624" s="87"/>
      <c r="FR624" s="87"/>
      <c r="FS624" s="87"/>
      <c r="FT624" s="87"/>
      <c r="FU624" s="87"/>
      <c r="FV624" s="87"/>
      <c r="FW624" s="87"/>
      <c r="FX624" s="87"/>
      <c r="FY624" s="87"/>
      <c r="FZ624" s="87"/>
      <c r="GA624" s="87"/>
      <c r="GB624" s="87"/>
      <c r="GC624" s="87"/>
      <c r="GD624" s="87"/>
      <c r="GE624" s="87"/>
      <c r="GF624" s="87"/>
      <c r="GG624" s="87"/>
      <c r="GH624" s="87"/>
      <c r="GI624" s="87"/>
      <c r="GJ624" s="87"/>
      <c r="GK624" s="87"/>
      <c r="GL624" s="87"/>
      <c r="GM624" s="87"/>
      <c r="GN624" s="87"/>
      <c r="GO624" s="87"/>
      <c r="GP624" s="87"/>
      <c r="GQ624" s="87"/>
      <c r="GR624" s="87"/>
      <c r="GS624" s="87"/>
      <c r="GT624" s="87"/>
      <c r="GU624" s="87"/>
      <c r="GV624" s="87"/>
      <c r="GW624" s="87"/>
      <c r="GX624" s="87"/>
      <c r="GY624" s="87"/>
      <c r="GZ624" s="87"/>
      <c r="HA624" s="87"/>
      <c r="HB624" s="87"/>
      <c r="HC624" s="87"/>
      <c r="HD624" s="87"/>
      <c r="HE624" s="87"/>
      <c r="HF624" s="87"/>
      <c r="HG624" s="87"/>
      <c r="HH624" s="87"/>
      <c r="HI624" s="87"/>
      <c r="HJ624" s="87"/>
      <c r="HK624" s="87"/>
      <c r="HL624" s="87"/>
      <c r="HM624" s="87"/>
      <c r="HN624" s="87"/>
      <c r="HO624" s="87"/>
      <c r="HP624" s="87"/>
      <c r="HQ624" s="87"/>
      <c r="HR624" s="87"/>
      <c r="HS624" s="87"/>
      <c r="HT624" s="87"/>
      <c r="HU624" s="87"/>
      <c r="HV624" s="87"/>
      <c r="HW624" s="87"/>
      <c r="HX624" s="87"/>
      <c r="HY624" s="87"/>
      <c r="HZ624" s="87"/>
      <c r="IA624" s="87"/>
      <c r="IB624" s="87"/>
      <c r="IC624" s="87"/>
      <c r="ID624" s="87"/>
      <c r="IE624" s="87"/>
      <c r="IF624" s="87"/>
      <c r="IG624" s="87"/>
      <c r="IH624" s="87"/>
      <c r="II624" s="87"/>
      <c r="IJ624" s="87"/>
      <c r="IK624" s="87"/>
      <c r="IL624" s="87"/>
      <c r="IM624" s="87"/>
      <c r="IN624" s="87"/>
      <c r="IO624" s="87"/>
      <c r="IP624" s="87"/>
      <c r="IQ624" s="87"/>
      <c r="IR624" s="87"/>
      <c r="IS624" s="87"/>
      <c r="IT624" s="87"/>
      <c r="IU624" s="87"/>
      <c r="IV624" s="87"/>
      <c r="IW624" s="87"/>
      <c r="IX624" s="87"/>
      <c r="IY624" s="87"/>
      <c r="IZ624" s="87"/>
      <c r="JA624" s="87"/>
      <c r="JB624" s="87"/>
      <c r="JC624" s="87"/>
      <c r="JD624" s="87"/>
      <c r="JE624" s="87"/>
      <c r="JF624" s="87"/>
      <c r="JG624" s="87"/>
      <c r="JH624" s="87"/>
      <c r="JI624" s="87"/>
      <c r="JJ624" s="87"/>
      <c r="JK624" s="87"/>
      <c r="JL624" s="87"/>
      <c r="JM624" s="87"/>
      <c r="JN624" s="87"/>
      <c r="JO624" s="87"/>
      <c r="JP624" s="87"/>
      <c r="JQ624" s="87"/>
      <c r="JR624" s="87"/>
      <c r="JS624" s="87"/>
      <c r="JT624" s="87"/>
      <c r="JU624" s="87"/>
      <c r="JV624" s="87"/>
      <c r="JW624" s="87"/>
      <c r="JX624" s="87"/>
      <c r="JY624" s="87"/>
      <c r="JZ624" s="87"/>
      <c r="KA624" s="87"/>
      <c r="KB624" s="87"/>
      <c r="KC624" s="87"/>
      <c r="KD624" s="87"/>
      <c r="KE624" s="87"/>
      <c r="KF624" s="87"/>
      <c r="KG624" s="87"/>
      <c r="KH624" s="87"/>
      <c r="KI624" s="87"/>
      <c r="KJ624" s="87"/>
      <c r="KK624" s="87"/>
      <c r="KL624" s="87"/>
      <c r="KM624" s="87"/>
      <c r="KN624" s="87"/>
      <c r="KO624" s="87"/>
      <c r="KP624" s="87"/>
      <c r="KQ624" s="87"/>
      <c r="KR624" s="87"/>
      <c r="KS624" s="87"/>
      <c r="KT624" s="87"/>
      <c r="KU624" s="87"/>
      <c r="KV624" s="87"/>
      <c r="KW624" s="87"/>
      <c r="KX624" s="87"/>
      <c r="KY624" s="87"/>
      <c r="KZ624" s="87"/>
      <c r="LA624" s="87"/>
      <c r="LB624" s="87"/>
      <c r="LC624" s="87"/>
      <c r="LD624" s="87"/>
      <c r="LE624" s="87"/>
      <c r="LF624" s="87"/>
      <c r="LG624" s="87"/>
      <c r="LH624" s="87"/>
      <c r="LI624" s="87"/>
      <c r="LJ624" s="87"/>
      <c r="LK624" s="87"/>
      <c r="LL624" s="87"/>
      <c r="LM624" s="87"/>
      <c r="LN624" s="87"/>
      <c r="LO624" s="87"/>
      <c r="LP624" s="87"/>
      <c r="LQ624" s="87"/>
      <c r="LR624" s="87"/>
      <c r="LS624" s="87"/>
      <c r="LT624" s="87"/>
      <c r="LU624" s="87"/>
      <c r="LV624" s="87"/>
      <c r="LW624" s="87"/>
      <c r="LX624" s="87"/>
      <c r="LY624" s="87"/>
      <c r="LZ624" s="87"/>
      <c r="MA624" s="87"/>
      <c r="MB624" s="87"/>
      <c r="MC624" s="87"/>
      <c r="MD624" s="87"/>
      <c r="ME624" s="87"/>
      <c r="MF624" s="87"/>
      <c r="MG624" s="87"/>
      <c r="MH624" s="87"/>
      <c r="MI624" s="87"/>
      <c r="MJ624" s="87"/>
      <c r="MK624" s="87"/>
      <c r="ML624" s="87"/>
      <c r="MM624" s="87"/>
      <c r="MN624" s="87"/>
      <c r="MO624" s="87"/>
      <c r="MP624" s="87"/>
      <c r="MQ624" s="87"/>
      <c r="MR624" s="87"/>
      <c r="MS624" s="87"/>
      <c r="MT624" s="87"/>
      <c r="MU624" s="87"/>
      <c r="MV624" s="87"/>
      <c r="MW624" s="87"/>
      <c r="MX624" s="87"/>
      <c r="MY624" s="87"/>
      <c r="MZ624" s="87"/>
      <c r="NA624" s="87"/>
      <c r="NB624" s="87"/>
      <c r="NC624" s="87"/>
      <c r="ND624" s="87"/>
      <c r="NE624" s="87"/>
      <c r="NF624" s="87"/>
      <c r="NG624" s="87"/>
      <c r="NH624" s="87"/>
      <c r="NI624" s="87"/>
      <c r="NJ624" s="87"/>
      <c r="NK624" s="87"/>
      <c r="NL624" s="87"/>
      <c r="NM624" s="87"/>
      <c r="NN624" s="87"/>
      <c r="NO624" s="87"/>
      <c r="NP624" s="87"/>
      <c r="NQ624" s="87"/>
      <c r="NR624" s="87"/>
      <c r="NS624" s="87"/>
      <c r="NT624" s="87"/>
      <c r="NU624" s="87"/>
    </row>
    <row r="625" spans="1:385" s="102" customFormat="1" ht="25" hidden="1">
      <c r="A625" s="373"/>
      <c r="B625" s="291"/>
      <c r="C625" s="308" t="s">
        <v>901</v>
      </c>
      <c r="D625" s="309" t="s">
        <v>934</v>
      </c>
      <c r="E625" s="299" t="s">
        <v>909</v>
      </c>
      <c r="F625" s="291"/>
      <c r="G625" s="291"/>
      <c r="H625" s="291"/>
      <c r="I625" s="291"/>
      <c r="J625" s="291"/>
      <c r="K625" s="309" t="s">
        <v>84</v>
      </c>
      <c r="L625" s="302">
        <v>30</v>
      </c>
      <c r="M625" s="291"/>
      <c r="N625" s="310"/>
      <c r="O625" s="310"/>
      <c r="P625" s="310"/>
      <c r="Q625" s="310"/>
      <c r="R625" s="310"/>
      <c r="S625" s="311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  <c r="AK625" s="87"/>
      <c r="AL625" s="87"/>
      <c r="AM625" s="87"/>
      <c r="AN625" s="87"/>
      <c r="AO625" s="87"/>
      <c r="AP625" s="87"/>
      <c r="AQ625" s="87"/>
      <c r="AR625" s="87"/>
      <c r="AS625" s="87"/>
      <c r="AT625" s="87"/>
      <c r="AU625" s="87"/>
      <c r="AV625" s="87"/>
      <c r="AW625" s="87"/>
      <c r="AX625" s="87"/>
      <c r="AY625" s="87"/>
      <c r="AZ625" s="87"/>
      <c r="BA625" s="87"/>
      <c r="BB625" s="87"/>
      <c r="BC625" s="87"/>
      <c r="BD625" s="87"/>
      <c r="BE625" s="87"/>
      <c r="BF625" s="87"/>
      <c r="BG625" s="87"/>
      <c r="BH625" s="87"/>
      <c r="BI625" s="87"/>
      <c r="BJ625" s="87"/>
      <c r="BK625" s="87"/>
      <c r="BL625" s="87"/>
      <c r="BM625" s="87"/>
      <c r="BN625" s="87"/>
      <c r="BO625" s="87"/>
      <c r="BP625" s="87"/>
      <c r="BQ625" s="87"/>
      <c r="BR625" s="87"/>
      <c r="BS625" s="87"/>
      <c r="BT625" s="87"/>
      <c r="BU625" s="87"/>
      <c r="BV625" s="87"/>
      <c r="BW625" s="87"/>
      <c r="BX625" s="87"/>
      <c r="BY625" s="87"/>
      <c r="BZ625" s="87"/>
      <c r="CA625" s="87"/>
      <c r="CB625" s="87"/>
      <c r="CC625" s="87"/>
      <c r="CD625" s="87"/>
      <c r="CE625" s="87"/>
      <c r="CF625" s="87"/>
      <c r="CG625" s="87"/>
      <c r="CH625" s="87"/>
      <c r="CI625" s="87"/>
      <c r="CJ625" s="87"/>
      <c r="CK625" s="87"/>
      <c r="CL625" s="87"/>
      <c r="CM625" s="87"/>
      <c r="CN625" s="87"/>
      <c r="CO625" s="87"/>
      <c r="CP625" s="87"/>
      <c r="CQ625" s="87"/>
      <c r="CR625" s="87"/>
      <c r="CS625" s="87"/>
      <c r="CT625" s="87"/>
      <c r="CU625" s="87"/>
      <c r="CV625" s="87"/>
      <c r="CW625" s="87"/>
      <c r="CX625" s="87"/>
      <c r="CY625" s="87"/>
      <c r="CZ625" s="87"/>
      <c r="DA625" s="87"/>
      <c r="DB625" s="87"/>
      <c r="DC625" s="87"/>
      <c r="DD625" s="87"/>
      <c r="DE625" s="87"/>
      <c r="DF625" s="87"/>
      <c r="DG625" s="87"/>
      <c r="DH625" s="87"/>
      <c r="DI625" s="87"/>
      <c r="DJ625" s="87"/>
      <c r="DK625" s="87"/>
      <c r="DL625" s="87"/>
      <c r="DM625" s="87"/>
      <c r="DN625" s="87"/>
      <c r="DO625" s="87"/>
      <c r="DP625" s="87"/>
      <c r="DQ625" s="87"/>
      <c r="DR625" s="87"/>
      <c r="DS625" s="87"/>
      <c r="DT625" s="87"/>
      <c r="DU625" s="87"/>
      <c r="DV625" s="87"/>
      <c r="DW625" s="87"/>
      <c r="DX625" s="87"/>
      <c r="DY625" s="87"/>
      <c r="DZ625" s="87"/>
      <c r="EA625" s="87"/>
      <c r="EB625" s="87"/>
      <c r="EC625" s="87"/>
      <c r="ED625" s="87"/>
      <c r="EE625" s="87"/>
      <c r="EF625" s="87"/>
      <c r="EG625" s="87"/>
      <c r="EH625" s="87"/>
      <c r="EI625" s="87"/>
      <c r="EJ625" s="87"/>
      <c r="EK625" s="87"/>
      <c r="EL625" s="87"/>
      <c r="EM625" s="87"/>
      <c r="EN625" s="87"/>
      <c r="EO625" s="87"/>
      <c r="EP625" s="87"/>
      <c r="EQ625" s="87"/>
      <c r="ER625" s="87"/>
      <c r="ES625" s="87"/>
      <c r="ET625" s="87"/>
      <c r="EU625" s="87"/>
      <c r="EV625" s="87"/>
      <c r="EW625" s="87"/>
      <c r="EX625" s="87"/>
      <c r="EY625" s="87"/>
      <c r="EZ625" s="87"/>
      <c r="FA625" s="87"/>
      <c r="FB625" s="87"/>
      <c r="FC625" s="87"/>
      <c r="FD625" s="87"/>
      <c r="FE625" s="87"/>
      <c r="FF625" s="87"/>
      <c r="FG625" s="87"/>
      <c r="FH625" s="87"/>
      <c r="FI625" s="87"/>
      <c r="FJ625" s="87"/>
      <c r="FK625" s="87"/>
      <c r="FL625" s="87"/>
      <c r="FM625" s="87"/>
      <c r="FN625" s="87"/>
      <c r="FO625" s="87"/>
      <c r="FP625" s="87"/>
      <c r="FQ625" s="87"/>
      <c r="FR625" s="87"/>
      <c r="FS625" s="87"/>
      <c r="FT625" s="87"/>
      <c r="FU625" s="87"/>
      <c r="FV625" s="87"/>
      <c r="FW625" s="87"/>
      <c r="FX625" s="87"/>
      <c r="FY625" s="87"/>
      <c r="FZ625" s="87"/>
      <c r="GA625" s="87"/>
      <c r="GB625" s="87"/>
      <c r="GC625" s="87"/>
      <c r="GD625" s="87"/>
      <c r="GE625" s="87"/>
      <c r="GF625" s="87"/>
      <c r="GG625" s="87"/>
      <c r="GH625" s="87"/>
      <c r="GI625" s="87"/>
      <c r="GJ625" s="87"/>
      <c r="GK625" s="87"/>
      <c r="GL625" s="87"/>
      <c r="GM625" s="87"/>
      <c r="GN625" s="87"/>
      <c r="GO625" s="87"/>
      <c r="GP625" s="87"/>
      <c r="GQ625" s="87"/>
      <c r="GR625" s="87"/>
      <c r="GS625" s="87"/>
      <c r="GT625" s="87"/>
      <c r="GU625" s="87"/>
      <c r="GV625" s="87"/>
      <c r="GW625" s="87"/>
      <c r="GX625" s="87"/>
      <c r="GY625" s="87"/>
      <c r="GZ625" s="87"/>
      <c r="HA625" s="87"/>
      <c r="HB625" s="87"/>
      <c r="HC625" s="87"/>
      <c r="HD625" s="87"/>
      <c r="HE625" s="87"/>
      <c r="HF625" s="87"/>
      <c r="HG625" s="87"/>
      <c r="HH625" s="87"/>
      <c r="HI625" s="87"/>
      <c r="HJ625" s="87"/>
      <c r="HK625" s="87"/>
      <c r="HL625" s="87"/>
      <c r="HM625" s="87"/>
      <c r="HN625" s="87"/>
      <c r="HO625" s="87"/>
      <c r="HP625" s="87"/>
      <c r="HQ625" s="87"/>
      <c r="HR625" s="87"/>
      <c r="HS625" s="87"/>
      <c r="HT625" s="87"/>
      <c r="HU625" s="87"/>
      <c r="HV625" s="87"/>
      <c r="HW625" s="87"/>
      <c r="HX625" s="87"/>
      <c r="HY625" s="87"/>
      <c r="HZ625" s="87"/>
      <c r="IA625" s="87"/>
      <c r="IB625" s="87"/>
      <c r="IC625" s="87"/>
      <c r="ID625" s="87"/>
      <c r="IE625" s="87"/>
      <c r="IF625" s="87"/>
      <c r="IG625" s="87"/>
      <c r="IH625" s="87"/>
      <c r="II625" s="87"/>
      <c r="IJ625" s="87"/>
      <c r="IK625" s="87"/>
      <c r="IL625" s="87"/>
      <c r="IM625" s="87"/>
      <c r="IN625" s="87"/>
      <c r="IO625" s="87"/>
      <c r="IP625" s="87"/>
      <c r="IQ625" s="87"/>
      <c r="IR625" s="87"/>
      <c r="IS625" s="87"/>
      <c r="IT625" s="87"/>
      <c r="IU625" s="87"/>
      <c r="IV625" s="87"/>
      <c r="IW625" s="87"/>
      <c r="IX625" s="87"/>
      <c r="IY625" s="87"/>
      <c r="IZ625" s="87"/>
      <c r="JA625" s="87"/>
      <c r="JB625" s="87"/>
      <c r="JC625" s="87"/>
      <c r="JD625" s="87"/>
      <c r="JE625" s="87"/>
      <c r="JF625" s="87"/>
      <c r="JG625" s="87"/>
      <c r="JH625" s="87"/>
      <c r="JI625" s="87"/>
      <c r="JJ625" s="87"/>
      <c r="JK625" s="87"/>
      <c r="JL625" s="87"/>
      <c r="JM625" s="87"/>
      <c r="JN625" s="87"/>
      <c r="JO625" s="87"/>
      <c r="JP625" s="87"/>
      <c r="JQ625" s="87"/>
      <c r="JR625" s="87"/>
      <c r="JS625" s="87"/>
      <c r="JT625" s="87"/>
      <c r="JU625" s="87"/>
      <c r="JV625" s="87"/>
      <c r="JW625" s="87"/>
      <c r="JX625" s="87"/>
      <c r="JY625" s="87"/>
      <c r="JZ625" s="87"/>
      <c r="KA625" s="87"/>
      <c r="KB625" s="87"/>
      <c r="KC625" s="87"/>
      <c r="KD625" s="87"/>
      <c r="KE625" s="87"/>
      <c r="KF625" s="87"/>
      <c r="KG625" s="87"/>
      <c r="KH625" s="87"/>
      <c r="KI625" s="87"/>
      <c r="KJ625" s="87"/>
      <c r="KK625" s="87"/>
      <c r="KL625" s="87"/>
      <c r="KM625" s="87"/>
      <c r="KN625" s="87"/>
      <c r="KO625" s="87"/>
      <c r="KP625" s="87"/>
      <c r="KQ625" s="87"/>
      <c r="KR625" s="87"/>
      <c r="KS625" s="87"/>
      <c r="KT625" s="87"/>
      <c r="KU625" s="87"/>
      <c r="KV625" s="87"/>
      <c r="KW625" s="87"/>
      <c r="KX625" s="87"/>
      <c r="KY625" s="87"/>
      <c r="KZ625" s="87"/>
      <c r="LA625" s="87"/>
      <c r="LB625" s="87"/>
      <c r="LC625" s="87"/>
      <c r="LD625" s="87"/>
      <c r="LE625" s="87"/>
      <c r="LF625" s="87"/>
      <c r="LG625" s="87"/>
      <c r="LH625" s="87"/>
      <c r="LI625" s="87"/>
      <c r="LJ625" s="87"/>
      <c r="LK625" s="87"/>
      <c r="LL625" s="87"/>
      <c r="LM625" s="87"/>
      <c r="LN625" s="87"/>
      <c r="LO625" s="87"/>
      <c r="LP625" s="87"/>
      <c r="LQ625" s="87"/>
      <c r="LR625" s="87"/>
      <c r="LS625" s="87"/>
      <c r="LT625" s="87"/>
      <c r="LU625" s="87"/>
      <c r="LV625" s="87"/>
      <c r="LW625" s="87"/>
      <c r="LX625" s="87"/>
      <c r="LY625" s="87"/>
      <c r="LZ625" s="87"/>
      <c r="MA625" s="87"/>
      <c r="MB625" s="87"/>
      <c r="MC625" s="87"/>
      <c r="MD625" s="87"/>
      <c r="ME625" s="87"/>
      <c r="MF625" s="87"/>
      <c r="MG625" s="87"/>
      <c r="MH625" s="87"/>
      <c r="MI625" s="87"/>
      <c r="MJ625" s="87"/>
      <c r="MK625" s="87"/>
      <c r="ML625" s="87"/>
      <c r="MM625" s="87"/>
      <c r="MN625" s="87"/>
      <c r="MO625" s="87"/>
      <c r="MP625" s="87"/>
      <c r="MQ625" s="87"/>
      <c r="MR625" s="87"/>
      <c r="MS625" s="87"/>
      <c r="MT625" s="87"/>
      <c r="MU625" s="87"/>
      <c r="MV625" s="87"/>
      <c r="MW625" s="87"/>
      <c r="MX625" s="87"/>
      <c r="MY625" s="87"/>
      <c r="MZ625" s="87"/>
      <c r="NA625" s="87"/>
      <c r="NB625" s="87"/>
      <c r="NC625" s="87"/>
      <c r="ND625" s="87"/>
      <c r="NE625" s="87"/>
      <c r="NF625" s="87"/>
      <c r="NG625" s="87"/>
      <c r="NH625" s="87"/>
      <c r="NI625" s="87"/>
      <c r="NJ625" s="87"/>
      <c r="NK625" s="87"/>
      <c r="NL625" s="87"/>
      <c r="NM625" s="87"/>
      <c r="NN625" s="87"/>
      <c r="NO625" s="87"/>
      <c r="NP625" s="87"/>
      <c r="NQ625" s="87"/>
      <c r="NR625" s="87"/>
      <c r="NS625" s="87"/>
      <c r="NT625" s="87"/>
      <c r="NU625" s="87"/>
    </row>
    <row r="626" spans="1:385" s="102" customFormat="1" ht="25" hidden="1">
      <c r="A626" s="373"/>
      <c r="B626" s="291"/>
      <c r="C626" s="308" t="s">
        <v>901</v>
      </c>
      <c r="D626" s="309" t="s">
        <v>934</v>
      </c>
      <c r="E626" s="299" t="s">
        <v>910</v>
      </c>
      <c r="F626" s="291"/>
      <c r="G626" s="291"/>
      <c r="H626" s="291"/>
      <c r="I626" s="291"/>
      <c r="J626" s="291"/>
      <c r="K626" s="309" t="s">
        <v>84</v>
      </c>
      <c r="L626" s="302">
        <v>5</v>
      </c>
      <c r="M626" s="291"/>
      <c r="N626" s="310"/>
      <c r="O626" s="310"/>
      <c r="P626" s="310"/>
      <c r="Q626" s="310"/>
      <c r="R626" s="310"/>
      <c r="S626" s="311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  <c r="AK626" s="87"/>
      <c r="AL626" s="87"/>
      <c r="AM626" s="87"/>
      <c r="AN626" s="87"/>
      <c r="AO626" s="87"/>
      <c r="AP626" s="87"/>
      <c r="AQ626" s="87"/>
      <c r="AR626" s="87"/>
      <c r="AS626" s="87"/>
      <c r="AT626" s="87"/>
      <c r="AU626" s="87"/>
      <c r="AV626" s="87"/>
      <c r="AW626" s="87"/>
      <c r="AX626" s="87"/>
      <c r="AY626" s="87"/>
      <c r="AZ626" s="87"/>
      <c r="BA626" s="87"/>
      <c r="BB626" s="87"/>
      <c r="BC626" s="87"/>
      <c r="BD626" s="87"/>
      <c r="BE626" s="87"/>
      <c r="BF626" s="87"/>
      <c r="BG626" s="87"/>
      <c r="BH626" s="87"/>
      <c r="BI626" s="87"/>
      <c r="BJ626" s="87"/>
      <c r="BK626" s="87"/>
      <c r="BL626" s="87"/>
      <c r="BM626" s="87"/>
      <c r="BN626" s="87"/>
      <c r="BO626" s="87"/>
      <c r="BP626" s="87"/>
      <c r="BQ626" s="87"/>
      <c r="BR626" s="87"/>
      <c r="BS626" s="87"/>
      <c r="BT626" s="87"/>
      <c r="BU626" s="87"/>
      <c r="BV626" s="87"/>
      <c r="BW626" s="87"/>
      <c r="BX626" s="87"/>
      <c r="BY626" s="87"/>
      <c r="BZ626" s="87"/>
      <c r="CA626" s="87"/>
      <c r="CB626" s="87"/>
      <c r="CC626" s="87"/>
      <c r="CD626" s="87"/>
      <c r="CE626" s="87"/>
      <c r="CF626" s="87"/>
      <c r="CG626" s="87"/>
      <c r="CH626" s="87"/>
      <c r="CI626" s="87"/>
      <c r="CJ626" s="87"/>
      <c r="CK626" s="87"/>
      <c r="CL626" s="87"/>
      <c r="CM626" s="87"/>
      <c r="CN626" s="87"/>
      <c r="CO626" s="87"/>
      <c r="CP626" s="87"/>
      <c r="CQ626" s="87"/>
      <c r="CR626" s="87"/>
      <c r="CS626" s="87"/>
      <c r="CT626" s="87"/>
      <c r="CU626" s="87"/>
      <c r="CV626" s="87"/>
      <c r="CW626" s="87"/>
      <c r="CX626" s="87"/>
      <c r="CY626" s="87"/>
      <c r="CZ626" s="87"/>
      <c r="DA626" s="87"/>
      <c r="DB626" s="87"/>
      <c r="DC626" s="87"/>
      <c r="DD626" s="87"/>
      <c r="DE626" s="87"/>
      <c r="DF626" s="87"/>
      <c r="DG626" s="87"/>
      <c r="DH626" s="87"/>
      <c r="DI626" s="87"/>
      <c r="DJ626" s="87"/>
      <c r="DK626" s="87"/>
      <c r="DL626" s="87"/>
      <c r="DM626" s="87"/>
      <c r="DN626" s="87"/>
      <c r="DO626" s="87"/>
      <c r="DP626" s="87"/>
      <c r="DQ626" s="87"/>
      <c r="DR626" s="87"/>
      <c r="DS626" s="87"/>
      <c r="DT626" s="87"/>
      <c r="DU626" s="87"/>
      <c r="DV626" s="87"/>
      <c r="DW626" s="87"/>
      <c r="DX626" s="87"/>
      <c r="DY626" s="87"/>
      <c r="DZ626" s="87"/>
      <c r="EA626" s="87"/>
      <c r="EB626" s="87"/>
      <c r="EC626" s="87"/>
      <c r="ED626" s="87"/>
      <c r="EE626" s="87"/>
      <c r="EF626" s="87"/>
      <c r="EG626" s="87"/>
      <c r="EH626" s="87"/>
      <c r="EI626" s="87"/>
      <c r="EJ626" s="87"/>
      <c r="EK626" s="87"/>
      <c r="EL626" s="87"/>
      <c r="EM626" s="87"/>
      <c r="EN626" s="87"/>
      <c r="EO626" s="87"/>
      <c r="EP626" s="87"/>
      <c r="EQ626" s="87"/>
      <c r="ER626" s="87"/>
      <c r="ES626" s="87"/>
      <c r="ET626" s="87"/>
      <c r="EU626" s="87"/>
      <c r="EV626" s="87"/>
      <c r="EW626" s="87"/>
      <c r="EX626" s="87"/>
      <c r="EY626" s="87"/>
      <c r="EZ626" s="87"/>
      <c r="FA626" s="87"/>
      <c r="FB626" s="87"/>
      <c r="FC626" s="87"/>
      <c r="FD626" s="87"/>
      <c r="FE626" s="87"/>
      <c r="FF626" s="87"/>
      <c r="FG626" s="87"/>
      <c r="FH626" s="87"/>
      <c r="FI626" s="87"/>
      <c r="FJ626" s="87"/>
      <c r="FK626" s="87"/>
      <c r="FL626" s="87"/>
      <c r="FM626" s="87"/>
      <c r="FN626" s="87"/>
      <c r="FO626" s="87"/>
      <c r="FP626" s="87"/>
      <c r="FQ626" s="87"/>
      <c r="FR626" s="87"/>
      <c r="FS626" s="87"/>
      <c r="FT626" s="87"/>
      <c r="FU626" s="87"/>
      <c r="FV626" s="87"/>
      <c r="FW626" s="87"/>
      <c r="FX626" s="87"/>
      <c r="FY626" s="87"/>
      <c r="FZ626" s="87"/>
      <c r="GA626" s="87"/>
      <c r="GB626" s="87"/>
      <c r="GC626" s="87"/>
      <c r="GD626" s="87"/>
      <c r="GE626" s="87"/>
      <c r="GF626" s="87"/>
      <c r="GG626" s="87"/>
      <c r="GH626" s="87"/>
      <c r="GI626" s="87"/>
      <c r="GJ626" s="87"/>
      <c r="GK626" s="87"/>
      <c r="GL626" s="87"/>
      <c r="GM626" s="87"/>
      <c r="GN626" s="87"/>
      <c r="GO626" s="87"/>
      <c r="GP626" s="87"/>
      <c r="GQ626" s="87"/>
      <c r="GR626" s="87"/>
      <c r="GS626" s="87"/>
      <c r="GT626" s="87"/>
      <c r="GU626" s="87"/>
      <c r="GV626" s="87"/>
      <c r="GW626" s="87"/>
      <c r="GX626" s="87"/>
      <c r="GY626" s="87"/>
      <c r="GZ626" s="87"/>
      <c r="HA626" s="87"/>
      <c r="HB626" s="87"/>
      <c r="HC626" s="87"/>
      <c r="HD626" s="87"/>
      <c r="HE626" s="87"/>
      <c r="HF626" s="87"/>
      <c r="HG626" s="87"/>
      <c r="HH626" s="87"/>
      <c r="HI626" s="87"/>
      <c r="HJ626" s="87"/>
      <c r="HK626" s="87"/>
      <c r="HL626" s="87"/>
      <c r="HM626" s="87"/>
      <c r="HN626" s="87"/>
      <c r="HO626" s="87"/>
      <c r="HP626" s="87"/>
      <c r="HQ626" s="87"/>
      <c r="HR626" s="87"/>
      <c r="HS626" s="87"/>
      <c r="HT626" s="87"/>
      <c r="HU626" s="87"/>
      <c r="HV626" s="87"/>
      <c r="HW626" s="87"/>
      <c r="HX626" s="87"/>
      <c r="HY626" s="87"/>
      <c r="HZ626" s="87"/>
      <c r="IA626" s="87"/>
      <c r="IB626" s="87"/>
      <c r="IC626" s="87"/>
      <c r="ID626" s="87"/>
      <c r="IE626" s="87"/>
      <c r="IF626" s="87"/>
      <c r="IG626" s="87"/>
      <c r="IH626" s="87"/>
      <c r="II626" s="87"/>
      <c r="IJ626" s="87"/>
      <c r="IK626" s="87"/>
      <c r="IL626" s="87"/>
      <c r="IM626" s="87"/>
      <c r="IN626" s="87"/>
      <c r="IO626" s="87"/>
      <c r="IP626" s="87"/>
      <c r="IQ626" s="87"/>
      <c r="IR626" s="87"/>
      <c r="IS626" s="87"/>
      <c r="IT626" s="87"/>
      <c r="IU626" s="87"/>
      <c r="IV626" s="87"/>
      <c r="IW626" s="87"/>
      <c r="IX626" s="87"/>
      <c r="IY626" s="87"/>
      <c r="IZ626" s="87"/>
      <c r="JA626" s="87"/>
      <c r="JB626" s="87"/>
      <c r="JC626" s="87"/>
      <c r="JD626" s="87"/>
      <c r="JE626" s="87"/>
      <c r="JF626" s="87"/>
      <c r="JG626" s="87"/>
      <c r="JH626" s="87"/>
      <c r="JI626" s="87"/>
      <c r="JJ626" s="87"/>
      <c r="JK626" s="87"/>
      <c r="JL626" s="87"/>
      <c r="JM626" s="87"/>
      <c r="JN626" s="87"/>
      <c r="JO626" s="87"/>
      <c r="JP626" s="87"/>
      <c r="JQ626" s="87"/>
      <c r="JR626" s="87"/>
      <c r="JS626" s="87"/>
      <c r="JT626" s="87"/>
      <c r="JU626" s="87"/>
      <c r="JV626" s="87"/>
      <c r="JW626" s="87"/>
      <c r="JX626" s="87"/>
      <c r="JY626" s="87"/>
      <c r="JZ626" s="87"/>
      <c r="KA626" s="87"/>
      <c r="KB626" s="87"/>
      <c r="KC626" s="87"/>
      <c r="KD626" s="87"/>
      <c r="KE626" s="87"/>
      <c r="KF626" s="87"/>
      <c r="KG626" s="87"/>
      <c r="KH626" s="87"/>
      <c r="KI626" s="87"/>
      <c r="KJ626" s="87"/>
      <c r="KK626" s="87"/>
      <c r="KL626" s="87"/>
      <c r="KM626" s="87"/>
      <c r="KN626" s="87"/>
      <c r="KO626" s="87"/>
      <c r="KP626" s="87"/>
      <c r="KQ626" s="87"/>
      <c r="KR626" s="87"/>
      <c r="KS626" s="87"/>
      <c r="KT626" s="87"/>
      <c r="KU626" s="87"/>
      <c r="KV626" s="87"/>
      <c r="KW626" s="87"/>
      <c r="KX626" s="87"/>
      <c r="KY626" s="87"/>
      <c r="KZ626" s="87"/>
      <c r="LA626" s="87"/>
      <c r="LB626" s="87"/>
      <c r="LC626" s="87"/>
      <c r="LD626" s="87"/>
      <c r="LE626" s="87"/>
      <c r="LF626" s="87"/>
      <c r="LG626" s="87"/>
      <c r="LH626" s="87"/>
      <c r="LI626" s="87"/>
      <c r="LJ626" s="87"/>
      <c r="LK626" s="87"/>
      <c r="LL626" s="87"/>
      <c r="LM626" s="87"/>
      <c r="LN626" s="87"/>
      <c r="LO626" s="87"/>
      <c r="LP626" s="87"/>
      <c r="LQ626" s="87"/>
      <c r="LR626" s="87"/>
      <c r="LS626" s="87"/>
      <c r="LT626" s="87"/>
      <c r="LU626" s="87"/>
      <c r="LV626" s="87"/>
      <c r="LW626" s="87"/>
      <c r="LX626" s="87"/>
      <c r="LY626" s="87"/>
      <c r="LZ626" s="87"/>
      <c r="MA626" s="87"/>
      <c r="MB626" s="87"/>
      <c r="MC626" s="87"/>
      <c r="MD626" s="87"/>
      <c r="ME626" s="87"/>
      <c r="MF626" s="87"/>
      <c r="MG626" s="87"/>
      <c r="MH626" s="87"/>
      <c r="MI626" s="87"/>
      <c r="MJ626" s="87"/>
      <c r="MK626" s="87"/>
      <c r="ML626" s="87"/>
      <c r="MM626" s="87"/>
      <c r="MN626" s="87"/>
      <c r="MO626" s="87"/>
      <c r="MP626" s="87"/>
      <c r="MQ626" s="87"/>
      <c r="MR626" s="87"/>
      <c r="MS626" s="87"/>
      <c r="MT626" s="87"/>
      <c r="MU626" s="87"/>
      <c r="MV626" s="87"/>
      <c r="MW626" s="87"/>
      <c r="MX626" s="87"/>
      <c r="MY626" s="87"/>
      <c r="MZ626" s="87"/>
      <c r="NA626" s="87"/>
      <c r="NB626" s="87"/>
      <c r="NC626" s="87"/>
      <c r="ND626" s="87"/>
      <c r="NE626" s="87"/>
      <c r="NF626" s="87"/>
      <c r="NG626" s="87"/>
      <c r="NH626" s="87"/>
      <c r="NI626" s="87"/>
      <c r="NJ626" s="87"/>
      <c r="NK626" s="87"/>
      <c r="NL626" s="87"/>
      <c r="NM626" s="87"/>
      <c r="NN626" s="87"/>
      <c r="NO626" s="87"/>
      <c r="NP626" s="87"/>
      <c r="NQ626" s="87"/>
      <c r="NR626" s="87"/>
      <c r="NS626" s="87"/>
      <c r="NT626" s="87"/>
      <c r="NU626" s="87"/>
    </row>
    <row r="627" spans="1:385" s="102" customFormat="1" ht="15.5" hidden="1">
      <c r="A627" s="373"/>
      <c r="B627" s="291"/>
      <c r="C627" s="308" t="s">
        <v>291</v>
      </c>
      <c r="D627" s="309" t="s">
        <v>934</v>
      </c>
      <c r="E627" s="299" t="s">
        <v>911</v>
      </c>
      <c r="F627" s="291"/>
      <c r="G627" s="291"/>
      <c r="H627" s="291"/>
      <c r="I627" s="291"/>
      <c r="J627" s="291"/>
      <c r="K627" s="309" t="s">
        <v>57</v>
      </c>
      <c r="L627" s="302">
        <v>300</v>
      </c>
      <c r="M627" s="291"/>
      <c r="N627" s="310"/>
      <c r="O627" s="310"/>
      <c r="P627" s="310"/>
      <c r="Q627" s="310"/>
      <c r="R627" s="310"/>
      <c r="S627" s="311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  <c r="AK627" s="87"/>
      <c r="AL627" s="87"/>
      <c r="AM627" s="87"/>
      <c r="AN627" s="87"/>
      <c r="AO627" s="87"/>
      <c r="AP627" s="87"/>
      <c r="AQ627" s="87"/>
      <c r="AR627" s="87"/>
      <c r="AS627" s="87"/>
      <c r="AT627" s="87"/>
      <c r="AU627" s="87"/>
      <c r="AV627" s="87"/>
      <c r="AW627" s="87"/>
      <c r="AX627" s="87"/>
      <c r="AY627" s="87"/>
      <c r="AZ627" s="87"/>
      <c r="BA627" s="87"/>
      <c r="BB627" s="87"/>
      <c r="BC627" s="87"/>
      <c r="BD627" s="87"/>
      <c r="BE627" s="87"/>
      <c r="BF627" s="87"/>
      <c r="BG627" s="87"/>
      <c r="BH627" s="87"/>
      <c r="BI627" s="87"/>
      <c r="BJ627" s="87"/>
      <c r="BK627" s="87"/>
      <c r="BL627" s="87"/>
      <c r="BM627" s="87"/>
      <c r="BN627" s="87"/>
      <c r="BO627" s="87"/>
      <c r="BP627" s="87"/>
      <c r="BQ627" s="87"/>
      <c r="BR627" s="87"/>
      <c r="BS627" s="87"/>
      <c r="BT627" s="87"/>
      <c r="BU627" s="87"/>
      <c r="BV627" s="87"/>
      <c r="BW627" s="87"/>
      <c r="BX627" s="87"/>
      <c r="BY627" s="87"/>
      <c r="BZ627" s="87"/>
      <c r="CA627" s="87"/>
      <c r="CB627" s="87"/>
      <c r="CC627" s="87"/>
      <c r="CD627" s="87"/>
      <c r="CE627" s="87"/>
      <c r="CF627" s="87"/>
      <c r="CG627" s="87"/>
      <c r="CH627" s="87"/>
      <c r="CI627" s="87"/>
      <c r="CJ627" s="87"/>
      <c r="CK627" s="87"/>
      <c r="CL627" s="87"/>
      <c r="CM627" s="87"/>
      <c r="CN627" s="87"/>
      <c r="CO627" s="87"/>
      <c r="CP627" s="87"/>
      <c r="CQ627" s="87"/>
      <c r="CR627" s="87"/>
      <c r="CS627" s="87"/>
      <c r="CT627" s="87"/>
      <c r="CU627" s="87"/>
      <c r="CV627" s="87"/>
      <c r="CW627" s="87"/>
      <c r="CX627" s="87"/>
      <c r="CY627" s="87"/>
      <c r="CZ627" s="87"/>
      <c r="DA627" s="87"/>
      <c r="DB627" s="87"/>
      <c r="DC627" s="87"/>
      <c r="DD627" s="87"/>
      <c r="DE627" s="87"/>
      <c r="DF627" s="87"/>
      <c r="DG627" s="87"/>
      <c r="DH627" s="87"/>
      <c r="DI627" s="87"/>
      <c r="DJ627" s="87"/>
      <c r="DK627" s="87"/>
      <c r="DL627" s="87"/>
      <c r="DM627" s="87"/>
      <c r="DN627" s="87"/>
      <c r="DO627" s="87"/>
      <c r="DP627" s="87"/>
      <c r="DQ627" s="87"/>
      <c r="DR627" s="87"/>
      <c r="DS627" s="87"/>
      <c r="DT627" s="87"/>
      <c r="DU627" s="87"/>
      <c r="DV627" s="87"/>
      <c r="DW627" s="87"/>
      <c r="DX627" s="87"/>
      <c r="DY627" s="87"/>
      <c r="DZ627" s="87"/>
      <c r="EA627" s="87"/>
      <c r="EB627" s="87"/>
      <c r="EC627" s="87"/>
      <c r="ED627" s="87"/>
      <c r="EE627" s="87"/>
      <c r="EF627" s="87"/>
      <c r="EG627" s="87"/>
      <c r="EH627" s="87"/>
      <c r="EI627" s="87"/>
      <c r="EJ627" s="87"/>
      <c r="EK627" s="87"/>
      <c r="EL627" s="87"/>
      <c r="EM627" s="87"/>
      <c r="EN627" s="87"/>
      <c r="EO627" s="87"/>
      <c r="EP627" s="87"/>
      <c r="EQ627" s="87"/>
      <c r="ER627" s="87"/>
      <c r="ES627" s="87"/>
      <c r="ET627" s="87"/>
      <c r="EU627" s="87"/>
      <c r="EV627" s="87"/>
      <c r="EW627" s="87"/>
      <c r="EX627" s="87"/>
      <c r="EY627" s="87"/>
      <c r="EZ627" s="87"/>
      <c r="FA627" s="87"/>
      <c r="FB627" s="87"/>
      <c r="FC627" s="87"/>
      <c r="FD627" s="87"/>
      <c r="FE627" s="87"/>
      <c r="FF627" s="87"/>
      <c r="FG627" s="87"/>
      <c r="FH627" s="87"/>
      <c r="FI627" s="87"/>
      <c r="FJ627" s="87"/>
      <c r="FK627" s="87"/>
      <c r="FL627" s="87"/>
      <c r="FM627" s="87"/>
      <c r="FN627" s="87"/>
      <c r="FO627" s="87"/>
      <c r="FP627" s="87"/>
      <c r="FQ627" s="87"/>
      <c r="FR627" s="87"/>
      <c r="FS627" s="87"/>
      <c r="FT627" s="87"/>
      <c r="FU627" s="87"/>
      <c r="FV627" s="87"/>
      <c r="FW627" s="87"/>
      <c r="FX627" s="87"/>
      <c r="FY627" s="87"/>
      <c r="FZ627" s="87"/>
      <c r="GA627" s="87"/>
      <c r="GB627" s="87"/>
      <c r="GC627" s="87"/>
      <c r="GD627" s="87"/>
      <c r="GE627" s="87"/>
      <c r="GF627" s="87"/>
      <c r="GG627" s="87"/>
      <c r="GH627" s="87"/>
      <c r="GI627" s="87"/>
      <c r="GJ627" s="87"/>
      <c r="GK627" s="87"/>
      <c r="GL627" s="87"/>
      <c r="GM627" s="87"/>
      <c r="GN627" s="87"/>
      <c r="GO627" s="87"/>
      <c r="GP627" s="87"/>
      <c r="GQ627" s="87"/>
      <c r="GR627" s="87"/>
      <c r="GS627" s="87"/>
      <c r="GT627" s="87"/>
      <c r="GU627" s="87"/>
      <c r="GV627" s="87"/>
      <c r="GW627" s="87"/>
      <c r="GX627" s="87"/>
      <c r="GY627" s="87"/>
      <c r="GZ627" s="87"/>
      <c r="HA627" s="87"/>
      <c r="HB627" s="87"/>
      <c r="HC627" s="87"/>
      <c r="HD627" s="87"/>
      <c r="HE627" s="87"/>
      <c r="HF627" s="87"/>
      <c r="HG627" s="87"/>
      <c r="HH627" s="87"/>
      <c r="HI627" s="87"/>
      <c r="HJ627" s="87"/>
      <c r="HK627" s="87"/>
      <c r="HL627" s="87"/>
      <c r="HM627" s="87"/>
      <c r="HN627" s="87"/>
      <c r="HO627" s="87"/>
      <c r="HP627" s="87"/>
      <c r="HQ627" s="87"/>
      <c r="HR627" s="87"/>
      <c r="HS627" s="87"/>
      <c r="HT627" s="87"/>
      <c r="HU627" s="87"/>
      <c r="HV627" s="87"/>
      <c r="HW627" s="87"/>
      <c r="HX627" s="87"/>
      <c r="HY627" s="87"/>
      <c r="HZ627" s="87"/>
      <c r="IA627" s="87"/>
      <c r="IB627" s="87"/>
      <c r="IC627" s="87"/>
      <c r="ID627" s="87"/>
      <c r="IE627" s="87"/>
      <c r="IF627" s="87"/>
      <c r="IG627" s="87"/>
      <c r="IH627" s="87"/>
      <c r="II627" s="87"/>
      <c r="IJ627" s="87"/>
      <c r="IK627" s="87"/>
      <c r="IL627" s="87"/>
      <c r="IM627" s="87"/>
      <c r="IN627" s="87"/>
      <c r="IO627" s="87"/>
      <c r="IP627" s="87"/>
      <c r="IQ627" s="87"/>
      <c r="IR627" s="87"/>
      <c r="IS627" s="87"/>
      <c r="IT627" s="87"/>
      <c r="IU627" s="87"/>
      <c r="IV627" s="87"/>
      <c r="IW627" s="87"/>
      <c r="IX627" s="87"/>
      <c r="IY627" s="87"/>
      <c r="IZ627" s="87"/>
      <c r="JA627" s="87"/>
      <c r="JB627" s="87"/>
      <c r="JC627" s="87"/>
      <c r="JD627" s="87"/>
      <c r="JE627" s="87"/>
      <c r="JF627" s="87"/>
      <c r="JG627" s="87"/>
      <c r="JH627" s="87"/>
      <c r="JI627" s="87"/>
      <c r="JJ627" s="87"/>
      <c r="JK627" s="87"/>
      <c r="JL627" s="87"/>
      <c r="JM627" s="87"/>
      <c r="JN627" s="87"/>
      <c r="JO627" s="87"/>
      <c r="JP627" s="87"/>
      <c r="JQ627" s="87"/>
      <c r="JR627" s="87"/>
      <c r="JS627" s="87"/>
      <c r="JT627" s="87"/>
      <c r="JU627" s="87"/>
      <c r="JV627" s="87"/>
      <c r="JW627" s="87"/>
      <c r="JX627" s="87"/>
      <c r="JY627" s="87"/>
      <c r="JZ627" s="87"/>
      <c r="KA627" s="87"/>
      <c r="KB627" s="87"/>
      <c r="KC627" s="87"/>
      <c r="KD627" s="87"/>
      <c r="KE627" s="87"/>
      <c r="KF627" s="87"/>
      <c r="KG627" s="87"/>
      <c r="KH627" s="87"/>
      <c r="KI627" s="87"/>
      <c r="KJ627" s="87"/>
      <c r="KK627" s="87"/>
      <c r="KL627" s="87"/>
      <c r="KM627" s="87"/>
      <c r="KN627" s="87"/>
      <c r="KO627" s="87"/>
      <c r="KP627" s="87"/>
      <c r="KQ627" s="87"/>
      <c r="KR627" s="87"/>
      <c r="KS627" s="87"/>
      <c r="KT627" s="87"/>
      <c r="KU627" s="87"/>
      <c r="KV627" s="87"/>
      <c r="KW627" s="87"/>
      <c r="KX627" s="87"/>
      <c r="KY627" s="87"/>
      <c r="KZ627" s="87"/>
      <c r="LA627" s="87"/>
      <c r="LB627" s="87"/>
      <c r="LC627" s="87"/>
      <c r="LD627" s="87"/>
      <c r="LE627" s="87"/>
      <c r="LF627" s="87"/>
      <c r="LG627" s="87"/>
      <c r="LH627" s="87"/>
      <c r="LI627" s="87"/>
      <c r="LJ627" s="87"/>
      <c r="LK627" s="87"/>
      <c r="LL627" s="87"/>
      <c r="LM627" s="87"/>
      <c r="LN627" s="87"/>
      <c r="LO627" s="87"/>
      <c r="LP627" s="87"/>
      <c r="LQ627" s="87"/>
      <c r="LR627" s="87"/>
      <c r="LS627" s="87"/>
      <c r="LT627" s="87"/>
      <c r="LU627" s="87"/>
      <c r="LV627" s="87"/>
      <c r="LW627" s="87"/>
      <c r="LX627" s="87"/>
      <c r="LY627" s="87"/>
      <c r="LZ627" s="87"/>
      <c r="MA627" s="87"/>
      <c r="MB627" s="87"/>
      <c r="MC627" s="87"/>
      <c r="MD627" s="87"/>
      <c r="ME627" s="87"/>
      <c r="MF627" s="87"/>
      <c r="MG627" s="87"/>
      <c r="MH627" s="87"/>
      <c r="MI627" s="87"/>
      <c r="MJ627" s="87"/>
      <c r="MK627" s="87"/>
      <c r="ML627" s="87"/>
      <c r="MM627" s="87"/>
      <c r="MN627" s="87"/>
      <c r="MO627" s="87"/>
      <c r="MP627" s="87"/>
      <c r="MQ627" s="87"/>
      <c r="MR627" s="87"/>
      <c r="MS627" s="87"/>
      <c r="MT627" s="87"/>
      <c r="MU627" s="87"/>
      <c r="MV627" s="87"/>
      <c r="MW627" s="87"/>
      <c r="MX627" s="87"/>
      <c r="MY627" s="87"/>
      <c r="MZ627" s="87"/>
      <c r="NA627" s="87"/>
      <c r="NB627" s="87"/>
      <c r="NC627" s="87"/>
      <c r="ND627" s="87"/>
      <c r="NE627" s="87"/>
      <c r="NF627" s="87"/>
      <c r="NG627" s="87"/>
      <c r="NH627" s="87"/>
      <c r="NI627" s="87"/>
      <c r="NJ627" s="87"/>
      <c r="NK627" s="87"/>
      <c r="NL627" s="87"/>
      <c r="NM627" s="87"/>
      <c r="NN627" s="87"/>
      <c r="NO627" s="87"/>
      <c r="NP627" s="87"/>
      <c r="NQ627" s="87"/>
      <c r="NR627" s="87"/>
      <c r="NS627" s="87"/>
      <c r="NT627" s="87"/>
      <c r="NU627" s="87"/>
    </row>
    <row r="628" spans="1:385" s="102" customFormat="1" ht="15.5" hidden="1">
      <c r="A628" s="373"/>
      <c r="B628" s="291"/>
      <c r="C628" s="308" t="s">
        <v>291</v>
      </c>
      <c r="D628" s="309" t="s">
        <v>934</v>
      </c>
      <c r="E628" s="299" t="s">
        <v>912</v>
      </c>
      <c r="F628" s="291"/>
      <c r="G628" s="291"/>
      <c r="H628" s="291"/>
      <c r="I628" s="291"/>
      <c r="J628" s="291"/>
      <c r="K628" s="309" t="s">
        <v>57</v>
      </c>
      <c r="L628" s="302">
        <v>150</v>
      </c>
      <c r="M628" s="291"/>
      <c r="N628" s="310"/>
      <c r="O628" s="310"/>
      <c r="P628" s="310"/>
      <c r="Q628" s="310"/>
      <c r="R628" s="310"/>
      <c r="S628" s="311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  <c r="AK628" s="87"/>
      <c r="AL628" s="87"/>
      <c r="AM628" s="87"/>
      <c r="AN628" s="87"/>
      <c r="AO628" s="87"/>
      <c r="AP628" s="87"/>
      <c r="AQ628" s="87"/>
      <c r="AR628" s="87"/>
      <c r="AS628" s="87"/>
      <c r="AT628" s="87"/>
      <c r="AU628" s="87"/>
      <c r="AV628" s="87"/>
      <c r="AW628" s="87"/>
      <c r="AX628" s="87"/>
      <c r="AY628" s="87"/>
      <c r="AZ628" s="87"/>
      <c r="BA628" s="87"/>
      <c r="BB628" s="87"/>
      <c r="BC628" s="87"/>
      <c r="BD628" s="87"/>
      <c r="BE628" s="87"/>
      <c r="BF628" s="87"/>
      <c r="BG628" s="87"/>
      <c r="BH628" s="87"/>
      <c r="BI628" s="87"/>
      <c r="BJ628" s="87"/>
      <c r="BK628" s="87"/>
      <c r="BL628" s="87"/>
      <c r="BM628" s="87"/>
      <c r="BN628" s="87"/>
      <c r="BO628" s="87"/>
      <c r="BP628" s="87"/>
      <c r="BQ628" s="87"/>
      <c r="BR628" s="87"/>
      <c r="BS628" s="87"/>
      <c r="BT628" s="87"/>
      <c r="BU628" s="87"/>
      <c r="BV628" s="87"/>
      <c r="BW628" s="87"/>
      <c r="BX628" s="87"/>
      <c r="BY628" s="87"/>
      <c r="BZ628" s="87"/>
      <c r="CA628" s="87"/>
      <c r="CB628" s="87"/>
      <c r="CC628" s="87"/>
      <c r="CD628" s="87"/>
      <c r="CE628" s="87"/>
      <c r="CF628" s="87"/>
      <c r="CG628" s="87"/>
      <c r="CH628" s="87"/>
      <c r="CI628" s="87"/>
      <c r="CJ628" s="87"/>
      <c r="CK628" s="87"/>
      <c r="CL628" s="87"/>
      <c r="CM628" s="87"/>
      <c r="CN628" s="87"/>
      <c r="CO628" s="87"/>
      <c r="CP628" s="87"/>
      <c r="CQ628" s="87"/>
      <c r="CR628" s="87"/>
      <c r="CS628" s="87"/>
      <c r="CT628" s="87"/>
      <c r="CU628" s="87"/>
      <c r="CV628" s="87"/>
      <c r="CW628" s="87"/>
      <c r="CX628" s="87"/>
      <c r="CY628" s="87"/>
      <c r="CZ628" s="87"/>
      <c r="DA628" s="87"/>
      <c r="DB628" s="87"/>
      <c r="DC628" s="87"/>
      <c r="DD628" s="87"/>
      <c r="DE628" s="87"/>
      <c r="DF628" s="87"/>
      <c r="DG628" s="87"/>
      <c r="DH628" s="87"/>
      <c r="DI628" s="87"/>
      <c r="DJ628" s="87"/>
      <c r="DK628" s="87"/>
      <c r="DL628" s="87"/>
      <c r="DM628" s="87"/>
      <c r="DN628" s="87"/>
      <c r="DO628" s="87"/>
      <c r="DP628" s="87"/>
      <c r="DQ628" s="87"/>
      <c r="DR628" s="87"/>
      <c r="DS628" s="87"/>
      <c r="DT628" s="87"/>
      <c r="DU628" s="87"/>
      <c r="DV628" s="87"/>
      <c r="DW628" s="87"/>
      <c r="DX628" s="87"/>
      <c r="DY628" s="87"/>
      <c r="DZ628" s="87"/>
      <c r="EA628" s="87"/>
      <c r="EB628" s="87"/>
      <c r="EC628" s="87"/>
      <c r="ED628" s="87"/>
      <c r="EE628" s="87"/>
      <c r="EF628" s="87"/>
      <c r="EG628" s="87"/>
      <c r="EH628" s="87"/>
      <c r="EI628" s="87"/>
      <c r="EJ628" s="87"/>
      <c r="EK628" s="87"/>
      <c r="EL628" s="87"/>
      <c r="EM628" s="87"/>
      <c r="EN628" s="87"/>
      <c r="EO628" s="87"/>
      <c r="EP628" s="87"/>
      <c r="EQ628" s="87"/>
      <c r="ER628" s="87"/>
      <c r="ES628" s="87"/>
      <c r="ET628" s="87"/>
      <c r="EU628" s="87"/>
      <c r="EV628" s="87"/>
      <c r="EW628" s="87"/>
      <c r="EX628" s="87"/>
      <c r="EY628" s="87"/>
      <c r="EZ628" s="87"/>
      <c r="FA628" s="87"/>
      <c r="FB628" s="87"/>
      <c r="FC628" s="87"/>
      <c r="FD628" s="87"/>
      <c r="FE628" s="87"/>
      <c r="FF628" s="87"/>
      <c r="FG628" s="87"/>
      <c r="FH628" s="87"/>
      <c r="FI628" s="87"/>
      <c r="FJ628" s="87"/>
      <c r="FK628" s="87"/>
      <c r="FL628" s="87"/>
      <c r="FM628" s="87"/>
      <c r="FN628" s="87"/>
      <c r="FO628" s="87"/>
      <c r="FP628" s="87"/>
      <c r="FQ628" s="87"/>
      <c r="FR628" s="87"/>
      <c r="FS628" s="87"/>
      <c r="FT628" s="87"/>
      <c r="FU628" s="87"/>
      <c r="FV628" s="87"/>
      <c r="FW628" s="87"/>
      <c r="FX628" s="87"/>
      <c r="FY628" s="87"/>
      <c r="FZ628" s="87"/>
      <c r="GA628" s="87"/>
      <c r="GB628" s="87"/>
      <c r="GC628" s="87"/>
      <c r="GD628" s="87"/>
      <c r="GE628" s="87"/>
      <c r="GF628" s="87"/>
      <c r="GG628" s="87"/>
      <c r="GH628" s="87"/>
      <c r="GI628" s="87"/>
      <c r="GJ628" s="87"/>
      <c r="GK628" s="87"/>
      <c r="GL628" s="87"/>
      <c r="GM628" s="87"/>
      <c r="GN628" s="87"/>
      <c r="GO628" s="87"/>
      <c r="GP628" s="87"/>
      <c r="GQ628" s="87"/>
      <c r="GR628" s="87"/>
      <c r="GS628" s="87"/>
      <c r="GT628" s="87"/>
      <c r="GU628" s="87"/>
      <c r="GV628" s="87"/>
      <c r="GW628" s="87"/>
      <c r="GX628" s="87"/>
      <c r="GY628" s="87"/>
      <c r="GZ628" s="87"/>
      <c r="HA628" s="87"/>
      <c r="HB628" s="87"/>
      <c r="HC628" s="87"/>
      <c r="HD628" s="87"/>
      <c r="HE628" s="87"/>
      <c r="HF628" s="87"/>
      <c r="HG628" s="87"/>
      <c r="HH628" s="87"/>
      <c r="HI628" s="87"/>
      <c r="HJ628" s="87"/>
      <c r="HK628" s="87"/>
      <c r="HL628" s="87"/>
      <c r="HM628" s="87"/>
      <c r="HN628" s="87"/>
      <c r="HO628" s="87"/>
      <c r="HP628" s="87"/>
      <c r="HQ628" s="87"/>
      <c r="HR628" s="87"/>
      <c r="HS628" s="87"/>
      <c r="HT628" s="87"/>
      <c r="HU628" s="87"/>
      <c r="HV628" s="87"/>
      <c r="HW628" s="87"/>
      <c r="HX628" s="87"/>
      <c r="HY628" s="87"/>
      <c r="HZ628" s="87"/>
      <c r="IA628" s="87"/>
      <c r="IB628" s="87"/>
      <c r="IC628" s="87"/>
      <c r="ID628" s="87"/>
      <c r="IE628" s="87"/>
      <c r="IF628" s="87"/>
      <c r="IG628" s="87"/>
      <c r="IH628" s="87"/>
      <c r="II628" s="87"/>
      <c r="IJ628" s="87"/>
      <c r="IK628" s="87"/>
      <c r="IL628" s="87"/>
      <c r="IM628" s="87"/>
      <c r="IN628" s="87"/>
      <c r="IO628" s="87"/>
      <c r="IP628" s="87"/>
      <c r="IQ628" s="87"/>
      <c r="IR628" s="87"/>
      <c r="IS628" s="87"/>
      <c r="IT628" s="87"/>
      <c r="IU628" s="87"/>
      <c r="IV628" s="87"/>
      <c r="IW628" s="87"/>
      <c r="IX628" s="87"/>
      <c r="IY628" s="87"/>
      <c r="IZ628" s="87"/>
      <c r="JA628" s="87"/>
      <c r="JB628" s="87"/>
      <c r="JC628" s="87"/>
      <c r="JD628" s="87"/>
      <c r="JE628" s="87"/>
      <c r="JF628" s="87"/>
      <c r="JG628" s="87"/>
      <c r="JH628" s="87"/>
      <c r="JI628" s="87"/>
      <c r="JJ628" s="87"/>
      <c r="JK628" s="87"/>
      <c r="JL628" s="87"/>
      <c r="JM628" s="87"/>
      <c r="JN628" s="87"/>
      <c r="JO628" s="87"/>
      <c r="JP628" s="87"/>
      <c r="JQ628" s="87"/>
      <c r="JR628" s="87"/>
      <c r="JS628" s="87"/>
      <c r="JT628" s="87"/>
      <c r="JU628" s="87"/>
      <c r="JV628" s="87"/>
      <c r="JW628" s="87"/>
      <c r="JX628" s="87"/>
      <c r="JY628" s="87"/>
      <c r="JZ628" s="87"/>
      <c r="KA628" s="87"/>
      <c r="KB628" s="87"/>
      <c r="KC628" s="87"/>
      <c r="KD628" s="87"/>
      <c r="KE628" s="87"/>
      <c r="KF628" s="87"/>
      <c r="KG628" s="87"/>
      <c r="KH628" s="87"/>
      <c r="KI628" s="87"/>
      <c r="KJ628" s="87"/>
      <c r="KK628" s="87"/>
      <c r="KL628" s="87"/>
      <c r="KM628" s="87"/>
      <c r="KN628" s="87"/>
      <c r="KO628" s="87"/>
      <c r="KP628" s="87"/>
      <c r="KQ628" s="87"/>
      <c r="KR628" s="87"/>
      <c r="KS628" s="87"/>
      <c r="KT628" s="87"/>
      <c r="KU628" s="87"/>
      <c r="KV628" s="87"/>
      <c r="KW628" s="87"/>
      <c r="KX628" s="87"/>
      <c r="KY628" s="87"/>
      <c r="KZ628" s="87"/>
      <c r="LA628" s="87"/>
      <c r="LB628" s="87"/>
      <c r="LC628" s="87"/>
      <c r="LD628" s="87"/>
      <c r="LE628" s="87"/>
      <c r="LF628" s="87"/>
      <c r="LG628" s="87"/>
      <c r="LH628" s="87"/>
      <c r="LI628" s="87"/>
      <c r="LJ628" s="87"/>
      <c r="LK628" s="87"/>
      <c r="LL628" s="87"/>
      <c r="LM628" s="87"/>
      <c r="LN628" s="87"/>
      <c r="LO628" s="87"/>
      <c r="LP628" s="87"/>
      <c r="LQ628" s="87"/>
      <c r="LR628" s="87"/>
      <c r="LS628" s="87"/>
      <c r="LT628" s="87"/>
      <c r="LU628" s="87"/>
      <c r="LV628" s="87"/>
      <c r="LW628" s="87"/>
      <c r="LX628" s="87"/>
      <c r="LY628" s="87"/>
      <c r="LZ628" s="87"/>
      <c r="MA628" s="87"/>
      <c r="MB628" s="87"/>
      <c r="MC628" s="87"/>
      <c r="MD628" s="87"/>
      <c r="ME628" s="87"/>
      <c r="MF628" s="87"/>
      <c r="MG628" s="87"/>
      <c r="MH628" s="87"/>
      <c r="MI628" s="87"/>
      <c r="MJ628" s="87"/>
      <c r="MK628" s="87"/>
      <c r="ML628" s="87"/>
      <c r="MM628" s="87"/>
      <c r="MN628" s="87"/>
      <c r="MO628" s="87"/>
      <c r="MP628" s="87"/>
      <c r="MQ628" s="87"/>
      <c r="MR628" s="87"/>
      <c r="MS628" s="87"/>
      <c r="MT628" s="87"/>
      <c r="MU628" s="87"/>
      <c r="MV628" s="87"/>
      <c r="MW628" s="87"/>
      <c r="MX628" s="87"/>
      <c r="MY628" s="87"/>
      <c r="MZ628" s="87"/>
      <c r="NA628" s="87"/>
      <c r="NB628" s="87"/>
      <c r="NC628" s="87"/>
      <c r="ND628" s="87"/>
      <c r="NE628" s="87"/>
      <c r="NF628" s="87"/>
      <c r="NG628" s="87"/>
      <c r="NH628" s="87"/>
      <c r="NI628" s="87"/>
      <c r="NJ628" s="87"/>
      <c r="NK628" s="87"/>
      <c r="NL628" s="87"/>
      <c r="NM628" s="87"/>
      <c r="NN628" s="87"/>
      <c r="NO628" s="87"/>
      <c r="NP628" s="87"/>
      <c r="NQ628" s="87"/>
      <c r="NR628" s="87"/>
      <c r="NS628" s="87"/>
      <c r="NT628" s="87"/>
      <c r="NU628" s="87"/>
    </row>
    <row r="629" spans="1:385" s="102" customFormat="1" ht="15.5" hidden="1">
      <c r="A629" s="373"/>
      <c r="B629" s="291"/>
      <c r="C629" s="308" t="s">
        <v>291</v>
      </c>
      <c r="D629" s="309" t="s">
        <v>934</v>
      </c>
      <c r="E629" s="299" t="s">
        <v>294</v>
      </c>
      <c r="F629" s="291"/>
      <c r="G629" s="291"/>
      <c r="H629" s="291"/>
      <c r="I629" s="291"/>
      <c r="J629" s="291"/>
      <c r="K629" s="309" t="s">
        <v>57</v>
      </c>
      <c r="L629" s="302">
        <v>50</v>
      </c>
      <c r="M629" s="291"/>
      <c r="N629" s="310"/>
      <c r="O629" s="310"/>
      <c r="P629" s="310"/>
      <c r="Q629" s="310"/>
      <c r="R629" s="310"/>
      <c r="S629" s="311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  <c r="AK629" s="87"/>
      <c r="AL629" s="87"/>
      <c r="AM629" s="87"/>
      <c r="AN629" s="87"/>
      <c r="AO629" s="87"/>
      <c r="AP629" s="87"/>
      <c r="AQ629" s="87"/>
      <c r="AR629" s="87"/>
      <c r="AS629" s="87"/>
      <c r="AT629" s="87"/>
      <c r="AU629" s="87"/>
      <c r="AV629" s="87"/>
      <c r="AW629" s="87"/>
      <c r="AX629" s="87"/>
      <c r="AY629" s="87"/>
      <c r="AZ629" s="87"/>
      <c r="BA629" s="87"/>
      <c r="BB629" s="87"/>
      <c r="BC629" s="87"/>
      <c r="BD629" s="87"/>
      <c r="BE629" s="87"/>
      <c r="BF629" s="87"/>
      <c r="BG629" s="87"/>
      <c r="BH629" s="87"/>
      <c r="BI629" s="87"/>
      <c r="BJ629" s="87"/>
      <c r="BK629" s="87"/>
      <c r="BL629" s="87"/>
      <c r="BM629" s="87"/>
      <c r="BN629" s="87"/>
      <c r="BO629" s="87"/>
      <c r="BP629" s="87"/>
      <c r="BQ629" s="87"/>
      <c r="BR629" s="87"/>
      <c r="BS629" s="87"/>
      <c r="BT629" s="87"/>
      <c r="BU629" s="87"/>
      <c r="BV629" s="87"/>
      <c r="BW629" s="87"/>
      <c r="BX629" s="87"/>
      <c r="BY629" s="87"/>
      <c r="BZ629" s="87"/>
      <c r="CA629" s="87"/>
      <c r="CB629" s="87"/>
      <c r="CC629" s="87"/>
      <c r="CD629" s="87"/>
      <c r="CE629" s="87"/>
      <c r="CF629" s="87"/>
      <c r="CG629" s="87"/>
      <c r="CH629" s="87"/>
      <c r="CI629" s="87"/>
      <c r="CJ629" s="87"/>
      <c r="CK629" s="87"/>
      <c r="CL629" s="87"/>
      <c r="CM629" s="87"/>
      <c r="CN629" s="87"/>
      <c r="CO629" s="87"/>
      <c r="CP629" s="87"/>
      <c r="CQ629" s="87"/>
      <c r="CR629" s="87"/>
      <c r="CS629" s="87"/>
      <c r="CT629" s="87"/>
      <c r="CU629" s="87"/>
      <c r="CV629" s="87"/>
      <c r="CW629" s="87"/>
      <c r="CX629" s="87"/>
      <c r="CY629" s="87"/>
      <c r="CZ629" s="87"/>
      <c r="DA629" s="87"/>
      <c r="DB629" s="87"/>
      <c r="DC629" s="87"/>
      <c r="DD629" s="87"/>
      <c r="DE629" s="87"/>
      <c r="DF629" s="87"/>
      <c r="DG629" s="87"/>
      <c r="DH629" s="87"/>
      <c r="DI629" s="87"/>
      <c r="DJ629" s="87"/>
      <c r="DK629" s="87"/>
      <c r="DL629" s="87"/>
      <c r="DM629" s="87"/>
      <c r="DN629" s="87"/>
      <c r="DO629" s="87"/>
      <c r="DP629" s="87"/>
      <c r="DQ629" s="87"/>
      <c r="DR629" s="87"/>
      <c r="DS629" s="87"/>
      <c r="DT629" s="87"/>
      <c r="DU629" s="87"/>
      <c r="DV629" s="87"/>
      <c r="DW629" s="87"/>
      <c r="DX629" s="87"/>
      <c r="DY629" s="87"/>
      <c r="DZ629" s="87"/>
      <c r="EA629" s="87"/>
      <c r="EB629" s="87"/>
      <c r="EC629" s="87"/>
      <c r="ED629" s="87"/>
      <c r="EE629" s="87"/>
      <c r="EF629" s="87"/>
      <c r="EG629" s="87"/>
      <c r="EH629" s="87"/>
      <c r="EI629" s="87"/>
      <c r="EJ629" s="87"/>
      <c r="EK629" s="87"/>
      <c r="EL629" s="87"/>
      <c r="EM629" s="87"/>
      <c r="EN629" s="87"/>
      <c r="EO629" s="87"/>
      <c r="EP629" s="87"/>
      <c r="EQ629" s="87"/>
      <c r="ER629" s="87"/>
      <c r="ES629" s="87"/>
      <c r="ET629" s="87"/>
      <c r="EU629" s="87"/>
      <c r="EV629" s="87"/>
      <c r="EW629" s="87"/>
      <c r="EX629" s="87"/>
      <c r="EY629" s="87"/>
      <c r="EZ629" s="87"/>
      <c r="FA629" s="87"/>
      <c r="FB629" s="87"/>
      <c r="FC629" s="87"/>
      <c r="FD629" s="87"/>
      <c r="FE629" s="87"/>
      <c r="FF629" s="87"/>
      <c r="FG629" s="87"/>
      <c r="FH629" s="87"/>
      <c r="FI629" s="87"/>
      <c r="FJ629" s="87"/>
      <c r="FK629" s="87"/>
      <c r="FL629" s="87"/>
      <c r="FM629" s="87"/>
      <c r="FN629" s="87"/>
      <c r="FO629" s="87"/>
      <c r="FP629" s="87"/>
      <c r="FQ629" s="87"/>
      <c r="FR629" s="87"/>
      <c r="FS629" s="87"/>
      <c r="FT629" s="87"/>
      <c r="FU629" s="87"/>
      <c r="FV629" s="87"/>
      <c r="FW629" s="87"/>
      <c r="FX629" s="87"/>
      <c r="FY629" s="87"/>
      <c r="FZ629" s="87"/>
      <c r="GA629" s="87"/>
      <c r="GB629" s="87"/>
      <c r="GC629" s="87"/>
      <c r="GD629" s="87"/>
      <c r="GE629" s="87"/>
      <c r="GF629" s="87"/>
      <c r="GG629" s="87"/>
      <c r="GH629" s="87"/>
      <c r="GI629" s="87"/>
      <c r="GJ629" s="87"/>
      <c r="GK629" s="87"/>
      <c r="GL629" s="87"/>
      <c r="GM629" s="87"/>
      <c r="GN629" s="87"/>
      <c r="GO629" s="87"/>
      <c r="GP629" s="87"/>
      <c r="GQ629" s="87"/>
      <c r="GR629" s="87"/>
      <c r="GS629" s="87"/>
      <c r="GT629" s="87"/>
      <c r="GU629" s="87"/>
      <c r="GV629" s="87"/>
      <c r="GW629" s="87"/>
      <c r="GX629" s="87"/>
      <c r="GY629" s="87"/>
      <c r="GZ629" s="87"/>
      <c r="HA629" s="87"/>
      <c r="HB629" s="87"/>
      <c r="HC629" s="87"/>
      <c r="HD629" s="87"/>
      <c r="HE629" s="87"/>
      <c r="HF629" s="87"/>
      <c r="HG629" s="87"/>
      <c r="HH629" s="87"/>
      <c r="HI629" s="87"/>
      <c r="HJ629" s="87"/>
      <c r="HK629" s="87"/>
      <c r="HL629" s="87"/>
      <c r="HM629" s="87"/>
      <c r="HN629" s="87"/>
      <c r="HO629" s="87"/>
      <c r="HP629" s="87"/>
      <c r="HQ629" s="87"/>
      <c r="HR629" s="87"/>
      <c r="HS629" s="87"/>
      <c r="HT629" s="87"/>
      <c r="HU629" s="87"/>
      <c r="HV629" s="87"/>
      <c r="HW629" s="87"/>
      <c r="HX629" s="87"/>
      <c r="HY629" s="87"/>
      <c r="HZ629" s="87"/>
      <c r="IA629" s="87"/>
      <c r="IB629" s="87"/>
      <c r="IC629" s="87"/>
      <c r="ID629" s="87"/>
      <c r="IE629" s="87"/>
      <c r="IF629" s="87"/>
      <c r="IG629" s="87"/>
      <c r="IH629" s="87"/>
      <c r="II629" s="87"/>
      <c r="IJ629" s="87"/>
      <c r="IK629" s="87"/>
      <c r="IL629" s="87"/>
      <c r="IM629" s="87"/>
      <c r="IN629" s="87"/>
      <c r="IO629" s="87"/>
      <c r="IP629" s="87"/>
      <c r="IQ629" s="87"/>
      <c r="IR629" s="87"/>
      <c r="IS629" s="87"/>
      <c r="IT629" s="87"/>
      <c r="IU629" s="87"/>
      <c r="IV629" s="87"/>
      <c r="IW629" s="87"/>
      <c r="IX629" s="87"/>
      <c r="IY629" s="87"/>
      <c r="IZ629" s="87"/>
      <c r="JA629" s="87"/>
      <c r="JB629" s="87"/>
      <c r="JC629" s="87"/>
      <c r="JD629" s="87"/>
      <c r="JE629" s="87"/>
      <c r="JF629" s="87"/>
      <c r="JG629" s="87"/>
      <c r="JH629" s="87"/>
      <c r="JI629" s="87"/>
      <c r="JJ629" s="87"/>
      <c r="JK629" s="87"/>
      <c r="JL629" s="87"/>
      <c r="JM629" s="87"/>
      <c r="JN629" s="87"/>
      <c r="JO629" s="87"/>
      <c r="JP629" s="87"/>
      <c r="JQ629" s="87"/>
      <c r="JR629" s="87"/>
      <c r="JS629" s="87"/>
      <c r="JT629" s="87"/>
      <c r="JU629" s="87"/>
      <c r="JV629" s="87"/>
      <c r="JW629" s="87"/>
      <c r="JX629" s="87"/>
      <c r="JY629" s="87"/>
      <c r="JZ629" s="87"/>
      <c r="KA629" s="87"/>
      <c r="KB629" s="87"/>
      <c r="KC629" s="87"/>
      <c r="KD629" s="87"/>
      <c r="KE629" s="87"/>
      <c r="KF629" s="87"/>
      <c r="KG629" s="87"/>
      <c r="KH629" s="87"/>
      <c r="KI629" s="87"/>
      <c r="KJ629" s="87"/>
      <c r="KK629" s="87"/>
      <c r="KL629" s="87"/>
      <c r="KM629" s="87"/>
      <c r="KN629" s="87"/>
      <c r="KO629" s="87"/>
      <c r="KP629" s="87"/>
      <c r="KQ629" s="87"/>
      <c r="KR629" s="87"/>
      <c r="KS629" s="87"/>
      <c r="KT629" s="87"/>
      <c r="KU629" s="87"/>
      <c r="KV629" s="87"/>
      <c r="KW629" s="87"/>
      <c r="KX629" s="87"/>
      <c r="KY629" s="87"/>
      <c r="KZ629" s="87"/>
      <c r="LA629" s="87"/>
      <c r="LB629" s="87"/>
      <c r="LC629" s="87"/>
      <c r="LD629" s="87"/>
      <c r="LE629" s="87"/>
      <c r="LF629" s="87"/>
      <c r="LG629" s="87"/>
      <c r="LH629" s="87"/>
      <c r="LI629" s="87"/>
      <c r="LJ629" s="87"/>
      <c r="LK629" s="87"/>
      <c r="LL629" s="87"/>
      <c r="LM629" s="87"/>
      <c r="LN629" s="87"/>
      <c r="LO629" s="87"/>
      <c r="LP629" s="87"/>
      <c r="LQ629" s="87"/>
      <c r="LR629" s="87"/>
      <c r="LS629" s="87"/>
      <c r="LT629" s="87"/>
      <c r="LU629" s="87"/>
      <c r="LV629" s="87"/>
      <c r="LW629" s="87"/>
      <c r="LX629" s="87"/>
      <c r="LY629" s="87"/>
      <c r="LZ629" s="87"/>
      <c r="MA629" s="87"/>
      <c r="MB629" s="87"/>
      <c r="MC629" s="87"/>
      <c r="MD629" s="87"/>
      <c r="ME629" s="87"/>
      <c r="MF629" s="87"/>
      <c r="MG629" s="87"/>
      <c r="MH629" s="87"/>
      <c r="MI629" s="87"/>
      <c r="MJ629" s="87"/>
      <c r="MK629" s="87"/>
      <c r="ML629" s="87"/>
      <c r="MM629" s="87"/>
      <c r="MN629" s="87"/>
      <c r="MO629" s="87"/>
      <c r="MP629" s="87"/>
      <c r="MQ629" s="87"/>
      <c r="MR629" s="87"/>
      <c r="MS629" s="87"/>
      <c r="MT629" s="87"/>
      <c r="MU629" s="87"/>
      <c r="MV629" s="87"/>
      <c r="MW629" s="87"/>
      <c r="MX629" s="87"/>
      <c r="MY629" s="87"/>
      <c r="MZ629" s="87"/>
      <c r="NA629" s="87"/>
      <c r="NB629" s="87"/>
      <c r="NC629" s="87"/>
      <c r="ND629" s="87"/>
      <c r="NE629" s="87"/>
      <c r="NF629" s="87"/>
      <c r="NG629" s="87"/>
      <c r="NH629" s="87"/>
      <c r="NI629" s="87"/>
      <c r="NJ629" s="87"/>
      <c r="NK629" s="87"/>
      <c r="NL629" s="87"/>
      <c r="NM629" s="87"/>
      <c r="NN629" s="87"/>
      <c r="NO629" s="87"/>
      <c r="NP629" s="87"/>
      <c r="NQ629" s="87"/>
      <c r="NR629" s="87"/>
      <c r="NS629" s="87"/>
      <c r="NT629" s="87"/>
      <c r="NU629" s="87"/>
    </row>
    <row r="630" spans="1:385" s="102" customFormat="1" ht="15.5" hidden="1">
      <c r="A630" s="373"/>
      <c r="B630" s="291"/>
      <c r="C630" s="308" t="s">
        <v>913</v>
      </c>
      <c r="D630" s="309" t="s">
        <v>934</v>
      </c>
      <c r="E630" s="299" t="s">
        <v>914</v>
      </c>
      <c r="F630" s="291"/>
      <c r="G630" s="291"/>
      <c r="H630" s="291"/>
      <c r="I630" s="291"/>
      <c r="J630" s="291"/>
      <c r="K630" s="309" t="s">
        <v>57</v>
      </c>
      <c r="L630" s="302">
        <v>10</v>
      </c>
      <c r="M630" s="291"/>
      <c r="N630" s="310"/>
      <c r="O630" s="310"/>
      <c r="P630" s="310"/>
      <c r="Q630" s="310"/>
      <c r="R630" s="310"/>
      <c r="S630" s="311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  <c r="AL630" s="87"/>
      <c r="AM630" s="87"/>
      <c r="AN630" s="87"/>
      <c r="AO630" s="87"/>
      <c r="AP630" s="87"/>
      <c r="AQ630" s="87"/>
      <c r="AR630" s="87"/>
      <c r="AS630" s="87"/>
      <c r="AT630" s="87"/>
      <c r="AU630" s="87"/>
      <c r="AV630" s="87"/>
      <c r="AW630" s="87"/>
      <c r="AX630" s="87"/>
      <c r="AY630" s="87"/>
      <c r="AZ630" s="87"/>
      <c r="BA630" s="87"/>
      <c r="BB630" s="87"/>
      <c r="BC630" s="87"/>
      <c r="BD630" s="87"/>
      <c r="BE630" s="87"/>
      <c r="BF630" s="87"/>
      <c r="BG630" s="87"/>
      <c r="BH630" s="87"/>
      <c r="BI630" s="87"/>
      <c r="BJ630" s="87"/>
      <c r="BK630" s="87"/>
      <c r="BL630" s="87"/>
      <c r="BM630" s="87"/>
      <c r="BN630" s="87"/>
      <c r="BO630" s="87"/>
      <c r="BP630" s="87"/>
      <c r="BQ630" s="87"/>
      <c r="BR630" s="87"/>
      <c r="BS630" s="87"/>
      <c r="BT630" s="87"/>
      <c r="BU630" s="87"/>
      <c r="BV630" s="87"/>
      <c r="BW630" s="87"/>
      <c r="BX630" s="87"/>
      <c r="BY630" s="87"/>
      <c r="BZ630" s="87"/>
      <c r="CA630" s="87"/>
      <c r="CB630" s="87"/>
      <c r="CC630" s="87"/>
      <c r="CD630" s="87"/>
      <c r="CE630" s="87"/>
      <c r="CF630" s="87"/>
      <c r="CG630" s="87"/>
      <c r="CH630" s="87"/>
      <c r="CI630" s="87"/>
      <c r="CJ630" s="87"/>
      <c r="CK630" s="87"/>
      <c r="CL630" s="87"/>
      <c r="CM630" s="87"/>
      <c r="CN630" s="87"/>
      <c r="CO630" s="87"/>
      <c r="CP630" s="87"/>
      <c r="CQ630" s="87"/>
      <c r="CR630" s="87"/>
      <c r="CS630" s="87"/>
      <c r="CT630" s="87"/>
      <c r="CU630" s="87"/>
      <c r="CV630" s="87"/>
      <c r="CW630" s="87"/>
      <c r="CX630" s="87"/>
      <c r="CY630" s="87"/>
      <c r="CZ630" s="87"/>
      <c r="DA630" s="87"/>
      <c r="DB630" s="87"/>
      <c r="DC630" s="87"/>
      <c r="DD630" s="87"/>
      <c r="DE630" s="87"/>
      <c r="DF630" s="87"/>
      <c r="DG630" s="87"/>
      <c r="DH630" s="87"/>
      <c r="DI630" s="87"/>
      <c r="DJ630" s="87"/>
      <c r="DK630" s="87"/>
      <c r="DL630" s="87"/>
      <c r="DM630" s="87"/>
      <c r="DN630" s="87"/>
      <c r="DO630" s="87"/>
      <c r="DP630" s="87"/>
      <c r="DQ630" s="87"/>
      <c r="DR630" s="87"/>
      <c r="DS630" s="87"/>
      <c r="DT630" s="87"/>
      <c r="DU630" s="87"/>
      <c r="DV630" s="87"/>
      <c r="DW630" s="87"/>
      <c r="DX630" s="87"/>
      <c r="DY630" s="87"/>
      <c r="DZ630" s="87"/>
      <c r="EA630" s="87"/>
      <c r="EB630" s="87"/>
      <c r="EC630" s="87"/>
      <c r="ED630" s="87"/>
      <c r="EE630" s="87"/>
      <c r="EF630" s="87"/>
      <c r="EG630" s="87"/>
      <c r="EH630" s="87"/>
      <c r="EI630" s="87"/>
      <c r="EJ630" s="87"/>
      <c r="EK630" s="87"/>
      <c r="EL630" s="87"/>
      <c r="EM630" s="87"/>
      <c r="EN630" s="87"/>
      <c r="EO630" s="87"/>
      <c r="EP630" s="87"/>
      <c r="EQ630" s="87"/>
      <c r="ER630" s="87"/>
      <c r="ES630" s="87"/>
      <c r="ET630" s="87"/>
      <c r="EU630" s="87"/>
      <c r="EV630" s="87"/>
      <c r="EW630" s="87"/>
      <c r="EX630" s="87"/>
      <c r="EY630" s="87"/>
      <c r="EZ630" s="87"/>
      <c r="FA630" s="87"/>
      <c r="FB630" s="87"/>
      <c r="FC630" s="87"/>
      <c r="FD630" s="87"/>
      <c r="FE630" s="87"/>
      <c r="FF630" s="87"/>
      <c r="FG630" s="87"/>
      <c r="FH630" s="87"/>
      <c r="FI630" s="87"/>
      <c r="FJ630" s="87"/>
      <c r="FK630" s="87"/>
      <c r="FL630" s="87"/>
      <c r="FM630" s="87"/>
      <c r="FN630" s="87"/>
      <c r="FO630" s="87"/>
      <c r="FP630" s="87"/>
      <c r="FQ630" s="87"/>
      <c r="FR630" s="87"/>
      <c r="FS630" s="87"/>
      <c r="FT630" s="87"/>
      <c r="FU630" s="87"/>
      <c r="FV630" s="87"/>
      <c r="FW630" s="87"/>
      <c r="FX630" s="87"/>
      <c r="FY630" s="87"/>
      <c r="FZ630" s="87"/>
      <c r="GA630" s="87"/>
      <c r="GB630" s="87"/>
      <c r="GC630" s="87"/>
      <c r="GD630" s="87"/>
      <c r="GE630" s="87"/>
      <c r="GF630" s="87"/>
      <c r="GG630" s="87"/>
      <c r="GH630" s="87"/>
      <c r="GI630" s="87"/>
      <c r="GJ630" s="87"/>
      <c r="GK630" s="87"/>
      <c r="GL630" s="87"/>
      <c r="GM630" s="87"/>
      <c r="GN630" s="87"/>
      <c r="GO630" s="87"/>
      <c r="GP630" s="87"/>
      <c r="GQ630" s="87"/>
      <c r="GR630" s="87"/>
      <c r="GS630" s="87"/>
      <c r="GT630" s="87"/>
      <c r="GU630" s="87"/>
      <c r="GV630" s="87"/>
      <c r="GW630" s="87"/>
      <c r="GX630" s="87"/>
      <c r="GY630" s="87"/>
      <c r="GZ630" s="87"/>
      <c r="HA630" s="87"/>
      <c r="HB630" s="87"/>
      <c r="HC630" s="87"/>
      <c r="HD630" s="87"/>
      <c r="HE630" s="87"/>
      <c r="HF630" s="87"/>
      <c r="HG630" s="87"/>
      <c r="HH630" s="87"/>
      <c r="HI630" s="87"/>
      <c r="HJ630" s="87"/>
      <c r="HK630" s="87"/>
      <c r="HL630" s="87"/>
      <c r="HM630" s="87"/>
      <c r="HN630" s="87"/>
      <c r="HO630" s="87"/>
      <c r="HP630" s="87"/>
      <c r="HQ630" s="87"/>
      <c r="HR630" s="87"/>
      <c r="HS630" s="87"/>
      <c r="HT630" s="87"/>
      <c r="HU630" s="87"/>
      <c r="HV630" s="87"/>
      <c r="HW630" s="87"/>
      <c r="HX630" s="87"/>
      <c r="HY630" s="87"/>
      <c r="HZ630" s="87"/>
      <c r="IA630" s="87"/>
      <c r="IB630" s="87"/>
      <c r="IC630" s="87"/>
      <c r="ID630" s="87"/>
      <c r="IE630" s="87"/>
      <c r="IF630" s="87"/>
      <c r="IG630" s="87"/>
      <c r="IH630" s="87"/>
      <c r="II630" s="87"/>
      <c r="IJ630" s="87"/>
      <c r="IK630" s="87"/>
      <c r="IL630" s="87"/>
      <c r="IM630" s="87"/>
      <c r="IN630" s="87"/>
      <c r="IO630" s="87"/>
      <c r="IP630" s="87"/>
      <c r="IQ630" s="87"/>
      <c r="IR630" s="87"/>
      <c r="IS630" s="87"/>
      <c r="IT630" s="87"/>
      <c r="IU630" s="87"/>
      <c r="IV630" s="87"/>
      <c r="IW630" s="87"/>
      <c r="IX630" s="87"/>
      <c r="IY630" s="87"/>
      <c r="IZ630" s="87"/>
      <c r="JA630" s="87"/>
      <c r="JB630" s="87"/>
      <c r="JC630" s="87"/>
      <c r="JD630" s="87"/>
      <c r="JE630" s="87"/>
      <c r="JF630" s="87"/>
      <c r="JG630" s="87"/>
      <c r="JH630" s="87"/>
      <c r="JI630" s="87"/>
      <c r="JJ630" s="87"/>
      <c r="JK630" s="87"/>
      <c r="JL630" s="87"/>
      <c r="JM630" s="87"/>
      <c r="JN630" s="87"/>
      <c r="JO630" s="87"/>
      <c r="JP630" s="87"/>
      <c r="JQ630" s="87"/>
      <c r="JR630" s="87"/>
      <c r="JS630" s="87"/>
      <c r="JT630" s="87"/>
      <c r="JU630" s="87"/>
      <c r="JV630" s="87"/>
      <c r="JW630" s="87"/>
      <c r="JX630" s="87"/>
      <c r="JY630" s="87"/>
      <c r="JZ630" s="87"/>
      <c r="KA630" s="87"/>
      <c r="KB630" s="87"/>
      <c r="KC630" s="87"/>
      <c r="KD630" s="87"/>
      <c r="KE630" s="87"/>
      <c r="KF630" s="87"/>
      <c r="KG630" s="87"/>
      <c r="KH630" s="87"/>
      <c r="KI630" s="87"/>
      <c r="KJ630" s="87"/>
      <c r="KK630" s="87"/>
      <c r="KL630" s="87"/>
      <c r="KM630" s="87"/>
      <c r="KN630" s="87"/>
      <c r="KO630" s="87"/>
      <c r="KP630" s="87"/>
      <c r="KQ630" s="87"/>
      <c r="KR630" s="87"/>
      <c r="KS630" s="87"/>
      <c r="KT630" s="87"/>
      <c r="KU630" s="87"/>
      <c r="KV630" s="87"/>
      <c r="KW630" s="87"/>
      <c r="KX630" s="87"/>
      <c r="KY630" s="87"/>
      <c r="KZ630" s="87"/>
      <c r="LA630" s="87"/>
      <c r="LB630" s="87"/>
      <c r="LC630" s="87"/>
      <c r="LD630" s="87"/>
      <c r="LE630" s="87"/>
      <c r="LF630" s="87"/>
      <c r="LG630" s="87"/>
      <c r="LH630" s="87"/>
      <c r="LI630" s="87"/>
      <c r="LJ630" s="87"/>
      <c r="LK630" s="87"/>
      <c r="LL630" s="87"/>
      <c r="LM630" s="87"/>
      <c r="LN630" s="87"/>
      <c r="LO630" s="87"/>
      <c r="LP630" s="87"/>
      <c r="LQ630" s="87"/>
      <c r="LR630" s="87"/>
      <c r="LS630" s="87"/>
      <c r="LT630" s="87"/>
      <c r="LU630" s="87"/>
      <c r="LV630" s="87"/>
      <c r="LW630" s="87"/>
      <c r="LX630" s="87"/>
      <c r="LY630" s="87"/>
      <c r="LZ630" s="87"/>
      <c r="MA630" s="87"/>
      <c r="MB630" s="87"/>
      <c r="MC630" s="87"/>
      <c r="MD630" s="87"/>
      <c r="ME630" s="87"/>
      <c r="MF630" s="87"/>
      <c r="MG630" s="87"/>
      <c r="MH630" s="87"/>
      <c r="MI630" s="87"/>
      <c r="MJ630" s="87"/>
      <c r="MK630" s="87"/>
      <c r="ML630" s="87"/>
      <c r="MM630" s="87"/>
      <c r="MN630" s="87"/>
      <c r="MO630" s="87"/>
      <c r="MP630" s="87"/>
      <c r="MQ630" s="87"/>
      <c r="MR630" s="87"/>
      <c r="MS630" s="87"/>
      <c r="MT630" s="87"/>
      <c r="MU630" s="87"/>
      <c r="MV630" s="87"/>
      <c r="MW630" s="87"/>
      <c r="MX630" s="87"/>
      <c r="MY630" s="87"/>
      <c r="MZ630" s="87"/>
      <c r="NA630" s="87"/>
      <c r="NB630" s="87"/>
      <c r="NC630" s="87"/>
      <c r="ND630" s="87"/>
      <c r="NE630" s="87"/>
      <c r="NF630" s="87"/>
      <c r="NG630" s="87"/>
      <c r="NH630" s="87"/>
      <c r="NI630" s="87"/>
      <c r="NJ630" s="87"/>
      <c r="NK630" s="87"/>
      <c r="NL630" s="87"/>
      <c r="NM630" s="87"/>
      <c r="NN630" s="87"/>
      <c r="NO630" s="87"/>
      <c r="NP630" s="87"/>
      <c r="NQ630" s="87"/>
      <c r="NR630" s="87"/>
      <c r="NS630" s="87"/>
      <c r="NT630" s="87"/>
      <c r="NU630" s="87"/>
    </row>
    <row r="631" spans="1:385" s="102" customFormat="1" ht="15.5" hidden="1">
      <c r="A631" s="374" t="s">
        <v>932</v>
      </c>
      <c r="B631" s="374"/>
      <c r="C631" s="374"/>
      <c r="D631" s="374"/>
      <c r="E631" s="374"/>
      <c r="F631" s="374"/>
      <c r="G631" s="374"/>
      <c r="H631" s="374"/>
      <c r="I631" s="374"/>
      <c r="J631" s="374"/>
      <c r="K631" s="374"/>
      <c r="L631" s="374"/>
      <c r="M631" s="374"/>
      <c r="N631" s="310"/>
      <c r="O631" s="310"/>
      <c r="P631" s="310"/>
      <c r="Q631" s="310"/>
      <c r="R631" s="310"/>
      <c r="S631" s="311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  <c r="AK631" s="87"/>
      <c r="AL631" s="87"/>
      <c r="AM631" s="87"/>
      <c r="AN631" s="87"/>
      <c r="AO631" s="87"/>
      <c r="AP631" s="87"/>
      <c r="AQ631" s="87"/>
      <c r="AR631" s="87"/>
      <c r="AS631" s="87"/>
      <c r="AT631" s="87"/>
      <c r="AU631" s="87"/>
      <c r="AV631" s="87"/>
      <c r="AW631" s="87"/>
      <c r="AX631" s="87"/>
      <c r="AY631" s="87"/>
      <c r="AZ631" s="87"/>
      <c r="BA631" s="87"/>
      <c r="BB631" s="87"/>
      <c r="BC631" s="87"/>
      <c r="BD631" s="87"/>
      <c r="BE631" s="87"/>
      <c r="BF631" s="87"/>
      <c r="BG631" s="87"/>
      <c r="BH631" s="87"/>
      <c r="BI631" s="87"/>
      <c r="BJ631" s="87"/>
      <c r="BK631" s="87"/>
      <c r="BL631" s="87"/>
      <c r="BM631" s="87"/>
      <c r="BN631" s="87"/>
      <c r="BO631" s="87"/>
      <c r="BP631" s="87"/>
      <c r="BQ631" s="87"/>
      <c r="BR631" s="87"/>
      <c r="BS631" s="87"/>
      <c r="BT631" s="87"/>
      <c r="BU631" s="87"/>
      <c r="BV631" s="87"/>
      <c r="BW631" s="87"/>
      <c r="BX631" s="87"/>
      <c r="BY631" s="87"/>
      <c r="BZ631" s="87"/>
      <c r="CA631" s="87"/>
      <c r="CB631" s="87"/>
      <c r="CC631" s="87"/>
      <c r="CD631" s="87"/>
      <c r="CE631" s="87"/>
      <c r="CF631" s="87"/>
      <c r="CG631" s="87"/>
      <c r="CH631" s="87"/>
      <c r="CI631" s="87"/>
      <c r="CJ631" s="87"/>
      <c r="CK631" s="87"/>
      <c r="CL631" s="87"/>
      <c r="CM631" s="87"/>
      <c r="CN631" s="87"/>
      <c r="CO631" s="87"/>
      <c r="CP631" s="87"/>
      <c r="CQ631" s="87"/>
      <c r="CR631" s="87"/>
      <c r="CS631" s="87"/>
      <c r="CT631" s="87"/>
      <c r="CU631" s="87"/>
      <c r="CV631" s="87"/>
      <c r="CW631" s="87"/>
      <c r="CX631" s="87"/>
      <c r="CY631" s="87"/>
      <c r="CZ631" s="87"/>
      <c r="DA631" s="87"/>
      <c r="DB631" s="87"/>
      <c r="DC631" s="87"/>
      <c r="DD631" s="87"/>
      <c r="DE631" s="87"/>
      <c r="DF631" s="87"/>
      <c r="DG631" s="87"/>
      <c r="DH631" s="87"/>
      <c r="DI631" s="87"/>
      <c r="DJ631" s="87"/>
      <c r="DK631" s="87"/>
      <c r="DL631" s="87"/>
      <c r="DM631" s="87"/>
      <c r="DN631" s="87"/>
      <c r="DO631" s="87"/>
      <c r="DP631" s="87"/>
      <c r="DQ631" s="87"/>
      <c r="DR631" s="87"/>
      <c r="DS631" s="87"/>
      <c r="DT631" s="87"/>
      <c r="DU631" s="87"/>
      <c r="DV631" s="87"/>
      <c r="DW631" s="87"/>
      <c r="DX631" s="87"/>
      <c r="DY631" s="87"/>
      <c r="DZ631" s="87"/>
      <c r="EA631" s="87"/>
      <c r="EB631" s="87"/>
      <c r="EC631" s="87"/>
      <c r="ED631" s="87"/>
      <c r="EE631" s="87"/>
      <c r="EF631" s="87"/>
      <c r="EG631" s="87"/>
      <c r="EH631" s="87"/>
      <c r="EI631" s="87"/>
      <c r="EJ631" s="87"/>
      <c r="EK631" s="87"/>
      <c r="EL631" s="87"/>
      <c r="EM631" s="87"/>
      <c r="EN631" s="87"/>
      <c r="EO631" s="87"/>
      <c r="EP631" s="87"/>
      <c r="EQ631" s="87"/>
      <c r="ER631" s="87"/>
      <c r="ES631" s="87"/>
      <c r="ET631" s="87"/>
      <c r="EU631" s="87"/>
      <c r="EV631" s="87"/>
      <c r="EW631" s="87"/>
      <c r="EX631" s="87"/>
      <c r="EY631" s="87"/>
      <c r="EZ631" s="87"/>
      <c r="FA631" s="87"/>
      <c r="FB631" s="87"/>
      <c r="FC631" s="87"/>
      <c r="FD631" s="87"/>
      <c r="FE631" s="87"/>
      <c r="FF631" s="87"/>
      <c r="FG631" s="87"/>
      <c r="FH631" s="87"/>
      <c r="FI631" s="87"/>
      <c r="FJ631" s="87"/>
      <c r="FK631" s="87"/>
      <c r="FL631" s="87"/>
      <c r="FM631" s="87"/>
      <c r="FN631" s="87"/>
      <c r="FO631" s="87"/>
      <c r="FP631" s="87"/>
      <c r="FQ631" s="87"/>
      <c r="FR631" s="87"/>
      <c r="FS631" s="87"/>
      <c r="FT631" s="87"/>
      <c r="FU631" s="87"/>
      <c r="FV631" s="87"/>
      <c r="FW631" s="87"/>
      <c r="FX631" s="87"/>
      <c r="FY631" s="87"/>
      <c r="FZ631" s="87"/>
      <c r="GA631" s="87"/>
      <c r="GB631" s="87"/>
      <c r="GC631" s="87"/>
      <c r="GD631" s="87"/>
      <c r="GE631" s="87"/>
      <c r="GF631" s="87"/>
      <c r="GG631" s="87"/>
      <c r="GH631" s="87"/>
      <c r="GI631" s="87"/>
      <c r="GJ631" s="87"/>
      <c r="GK631" s="87"/>
      <c r="GL631" s="87"/>
      <c r="GM631" s="87"/>
      <c r="GN631" s="87"/>
      <c r="GO631" s="87"/>
      <c r="GP631" s="87"/>
      <c r="GQ631" s="87"/>
      <c r="GR631" s="87"/>
      <c r="GS631" s="87"/>
      <c r="GT631" s="87"/>
      <c r="GU631" s="87"/>
      <c r="GV631" s="87"/>
      <c r="GW631" s="87"/>
      <c r="GX631" s="87"/>
      <c r="GY631" s="87"/>
      <c r="GZ631" s="87"/>
      <c r="HA631" s="87"/>
      <c r="HB631" s="87"/>
      <c r="HC631" s="87"/>
      <c r="HD631" s="87"/>
      <c r="HE631" s="87"/>
      <c r="HF631" s="87"/>
      <c r="HG631" s="87"/>
      <c r="HH631" s="87"/>
      <c r="HI631" s="87"/>
      <c r="HJ631" s="87"/>
      <c r="HK631" s="87"/>
      <c r="HL631" s="87"/>
      <c r="HM631" s="87"/>
      <c r="HN631" s="87"/>
      <c r="HO631" s="87"/>
      <c r="HP631" s="87"/>
      <c r="HQ631" s="87"/>
      <c r="HR631" s="87"/>
      <c r="HS631" s="87"/>
      <c r="HT631" s="87"/>
      <c r="HU631" s="87"/>
      <c r="HV631" s="87"/>
      <c r="HW631" s="87"/>
      <c r="HX631" s="87"/>
      <c r="HY631" s="87"/>
      <c r="HZ631" s="87"/>
      <c r="IA631" s="87"/>
      <c r="IB631" s="87"/>
      <c r="IC631" s="87"/>
      <c r="ID631" s="87"/>
      <c r="IE631" s="87"/>
      <c r="IF631" s="87"/>
      <c r="IG631" s="87"/>
      <c r="IH631" s="87"/>
      <c r="II631" s="87"/>
      <c r="IJ631" s="87"/>
      <c r="IK631" s="87"/>
      <c r="IL631" s="87"/>
      <c r="IM631" s="87"/>
      <c r="IN631" s="87"/>
      <c r="IO631" s="87"/>
      <c r="IP631" s="87"/>
      <c r="IQ631" s="87"/>
      <c r="IR631" s="87"/>
      <c r="IS631" s="87"/>
      <c r="IT631" s="87"/>
      <c r="IU631" s="87"/>
      <c r="IV631" s="87"/>
      <c r="IW631" s="87"/>
      <c r="IX631" s="87"/>
      <c r="IY631" s="87"/>
      <c r="IZ631" s="87"/>
      <c r="JA631" s="87"/>
      <c r="JB631" s="87"/>
      <c r="JC631" s="87"/>
      <c r="JD631" s="87"/>
      <c r="JE631" s="87"/>
      <c r="JF631" s="87"/>
      <c r="JG631" s="87"/>
      <c r="JH631" s="87"/>
      <c r="JI631" s="87"/>
      <c r="JJ631" s="87"/>
      <c r="JK631" s="87"/>
      <c r="JL631" s="87"/>
      <c r="JM631" s="87"/>
      <c r="JN631" s="87"/>
      <c r="JO631" s="87"/>
      <c r="JP631" s="87"/>
      <c r="JQ631" s="87"/>
      <c r="JR631" s="87"/>
      <c r="JS631" s="87"/>
      <c r="JT631" s="87"/>
      <c r="JU631" s="87"/>
      <c r="JV631" s="87"/>
      <c r="JW631" s="87"/>
      <c r="JX631" s="87"/>
      <c r="JY631" s="87"/>
      <c r="JZ631" s="87"/>
      <c r="KA631" s="87"/>
      <c r="KB631" s="87"/>
      <c r="KC631" s="87"/>
      <c r="KD631" s="87"/>
      <c r="KE631" s="87"/>
      <c r="KF631" s="87"/>
      <c r="KG631" s="87"/>
      <c r="KH631" s="87"/>
      <c r="KI631" s="87"/>
      <c r="KJ631" s="87"/>
      <c r="KK631" s="87"/>
      <c r="KL631" s="87"/>
      <c r="KM631" s="87"/>
      <c r="KN631" s="87"/>
      <c r="KO631" s="87"/>
      <c r="KP631" s="87"/>
      <c r="KQ631" s="87"/>
      <c r="KR631" s="87"/>
      <c r="KS631" s="87"/>
      <c r="KT631" s="87"/>
      <c r="KU631" s="87"/>
      <c r="KV631" s="87"/>
      <c r="KW631" s="87"/>
      <c r="KX631" s="87"/>
      <c r="KY631" s="87"/>
      <c r="KZ631" s="87"/>
      <c r="LA631" s="87"/>
      <c r="LB631" s="87"/>
      <c r="LC631" s="87"/>
      <c r="LD631" s="87"/>
      <c r="LE631" s="87"/>
      <c r="LF631" s="87"/>
      <c r="LG631" s="87"/>
      <c r="LH631" s="87"/>
      <c r="LI631" s="87"/>
      <c r="LJ631" s="87"/>
      <c r="LK631" s="87"/>
      <c r="LL631" s="87"/>
      <c r="LM631" s="87"/>
      <c r="LN631" s="87"/>
      <c r="LO631" s="87"/>
      <c r="LP631" s="87"/>
      <c r="LQ631" s="87"/>
      <c r="LR631" s="87"/>
      <c r="LS631" s="87"/>
      <c r="LT631" s="87"/>
      <c r="LU631" s="87"/>
      <c r="LV631" s="87"/>
      <c r="LW631" s="87"/>
      <c r="LX631" s="87"/>
      <c r="LY631" s="87"/>
      <c r="LZ631" s="87"/>
      <c r="MA631" s="87"/>
      <c r="MB631" s="87"/>
      <c r="MC631" s="87"/>
      <c r="MD631" s="87"/>
      <c r="ME631" s="87"/>
      <c r="MF631" s="87"/>
      <c r="MG631" s="87"/>
      <c r="MH631" s="87"/>
      <c r="MI631" s="87"/>
      <c r="MJ631" s="87"/>
      <c r="MK631" s="87"/>
      <c r="ML631" s="87"/>
      <c r="MM631" s="87"/>
      <c r="MN631" s="87"/>
      <c r="MO631" s="87"/>
      <c r="MP631" s="87"/>
      <c r="MQ631" s="87"/>
      <c r="MR631" s="87"/>
      <c r="MS631" s="87"/>
      <c r="MT631" s="87"/>
      <c r="MU631" s="87"/>
      <c r="MV631" s="87"/>
      <c r="MW631" s="87"/>
      <c r="MX631" s="87"/>
      <c r="MY631" s="87"/>
      <c r="MZ631" s="87"/>
      <c r="NA631" s="87"/>
      <c r="NB631" s="87"/>
      <c r="NC631" s="87"/>
      <c r="ND631" s="87"/>
      <c r="NE631" s="87"/>
      <c r="NF631" s="87"/>
      <c r="NG631" s="87"/>
      <c r="NH631" s="87"/>
      <c r="NI631" s="87"/>
      <c r="NJ631" s="87"/>
      <c r="NK631" s="87"/>
      <c r="NL631" s="87"/>
      <c r="NM631" s="87"/>
      <c r="NN631" s="87"/>
      <c r="NO631" s="87"/>
      <c r="NP631" s="87"/>
      <c r="NQ631" s="87"/>
      <c r="NR631" s="87"/>
      <c r="NS631" s="87"/>
      <c r="NT631" s="87"/>
      <c r="NU631" s="87"/>
    </row>
    <row r="632" spans="1:385" s="102" customFormat="1" ht="15.5" hidden="1">
      <c r="A632" s="361" t="s">
        <v>931</v>
      </c>
      <c r="B632" s="361"/>
      <c r="C632" s="361"/>
      <c r="D632" s="361"/>
      <c r="E632" s="361"/>
      <c r="F632" s="361"/>
      <c r="G632" s="361"/>
      <c r="H632" s="361"/>
      <c r="I632" s="361"/>
      <c r="J632" s="361"/>
      <c r="K632" s="361"/>
      <c r="L632" s="361"/>
      <c r="M632" s="361"/>
      <c r="N632" s="310"/>
      <c r="O632" s="310"/>
      <c r="P632" s="310"/>
      <c r="Q632" s="310"/>
      <c r="R632" s="310"/>
      <c r="S632" s="311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  <c r="AK632" s="87"/>
      <c r="AL632" s="87"/>
      <c r="AM632" s="87"/>
      <c r="AN632" s="87"/>
      <c r="AO632" s="87"/>
      <c r="AP632" s="87"/>
      <c r="AQ632" s="87"/>
      <c r="AR632" s="87"/>
      <c r="AS632" s="87"/>
      <c r="AT632" s="87"/>
      <c r="AU632" s="87"/>
      <c r="AV632" s="87"/>
      <c r="AW632" s="87"/>
      <c r="AX632" s="87"/>
      <c r="AY632" s="87"/>
      <c r="AZ632" s="87"/>
      <c r="BA632" s="87"/>
      <c r="BB632" s="87"/>
      <c r="BC632" s="87"/>
      <c r="BD632" s="87"/>
      <c r="BE632" s="87"/>
      <c r="BF632" s="87"/>
      <c r="BG632" s="87"/>
      <c r="BH632" s="87"/>
      <c r="BI632" s="87"/>
      <c r="BJ632" s="87"/>
      <c r="BK632" s="87"/>
      <c r="BL632" s="87"/>
      <c r="BM632" s="87"/>
      <c r="BN632" s="87"/>
      <c r="BO632" s="87"/>
      <c r="BP632" s="87"/>
      <c r="BQ632" s="87"/>
      <c r="BR632" s="87"/>
      <c r="BS632" s="87"/>
      <c r="BT632" s="87"/>
      <c r="BU632" s="87"/>
      <c r="BV632" s="87"/>
      <c r="BW632" s="87"/>
      <c r="BX632" s="87"/>
      <c r="BY632" s="87"/>
      <c r="BZ632" s="87"/>
      <c r="CA632" s="87"/>
      <c r="CB632" s="87"/>
      <c r="CC632" s="87"/>
      <c r="CD632" s="87"/>
      <c r="CE632" s="87"/>
      <c r="CF632" s="87"/>
      <c r="CG632" s="87"/>
      <c r="CH632" s="87"/>
      <c r="CI632" s="87"/>
      <c r="CJ632" s="87"/>
      <c r="CK632" s="87"/>
      <c r="CL632" s="87"/>
      <c r="CM632" s="87"/>
      <c r="CN632" s="87"/>
      <c r="CO632" s="87"/>
      <c r="CP632" s="87"/>
      <c r="CQ632" s="87"/>
      <c r="CR632" s="87"/>
      <c r="CS632" s="87"/>
      <c r="CT632" s="87"/>
      <c r="CU632" s="87"/>
      <c r="CV632" s="87"/>
      <c r="CW632" s="87"/>
      <c r="CX632" s="87"/>
      <c r="CY632" s="87"/>
      <c r="CZ632" s="87"/>
      <c r="DA632" s="87"/>
      <c r="DB632" s="87"/>
      <c r="DC632" s="87"/>
      <c r="DD632" s="87"/>
      <c r="DE632" s="87"/>
      <c r="DF632" s="87"/>
      <c r="DG632" s="87"/>
      <c r="DH632" s="87"/>
      <c r="DI632" s="87"/>
      <c r="DJ632" s="87"/>
      <c r="DK632" s="87"/>
      <c r="DL632" s="87"/>
      <c r="DM632" s="87"/>
      <c r="DN632" s="87"/>
      <c r="DO632" s="87"/>
      <c r="DP632" s="87"/>
      <c r="DQ632" s="87"/>
      <c r="DR632" s="87"/>
      <c r="DS632" s="87"/>
      <c r="DT632" s="87"/>
      <c r="DU632" s="87"/>
      <c r="DV632" s="87"/>
      <c r="DW632" s="87"/>
      <c r="DX632" s="87"/>
      <c r="DY632" s="87"/>
      <c r="DZ632" s="87"/>
      <c r="EA632" s="87"/>
      <c r="EB632" s="87"/>
      <c r="EC632" s="87"/>
      <c r="ED632" s="87"/>
      <c r="EE632" s="87"/>
      <c r="EF632" s="87"/>
      <c r="EG632" s="87"/>
      <c r="EH632" s="87"/>
      <c r="EI632" s="87"/>
      <c r="EJ632" s="87"/>
      <c r="EK632" s="87"/>
      <c r="EL632" s="87"/>
      <c r="EM632" s="87"/>
      <c r="EN632" s="87"/>
      <c r="EO632" s="87"/>
      <c r="EP632" s="87"/>
      <c r="EQ632" s="87"/>
      <c r="ER632" s="87"/>
      <c r="ES632" s="87"/>
      <c r="ET632" s="87"/>
      <c r="EU632" s="87"/>
      <c r="EV632" s="87"/>
      <c r="EW632" s="87"/>
      <c r="EX632" s="87"/>
      <c r="EY632" s="87"/>
      <c r="EZ632" s="87"/>
      <c r="FA632" s="87"/>
      <c r="FB632" s="87"/>
      <c r="FC632" s="87"/>
      <c r="FD632" s="87"/>
      <c r="FE632" s="87"/>
      <c r="FF632" s="87"/>
      <c r="FG632" s="87"/>
      <c r="FH632" s="87"/>
      <c r="FI632" s="87"/>
      <c r="FJ632" s="87"/>
      <c r="FK632" s="87"/>
      <c r="FL632" s="87"/>
      <c r="FM632" s="87"/>
      <c r="FN632" s="87"/>
      <c r="FO632" s="87"/>
      <c r="FP632" s="87"/>
      <c r="FQ632" s="87"/>
      <c r="FR632" s="87"/>
      <c r="FS632" s="87"/>
      <c r="FT632" s="87"/>
      <c r="FU632" s="87"/>
      <c r="FV632" s="87"/>
      <c r="FW632" s="87"/>
      <c r="FX632" s="87"/>
      <c r="FY632" s="87"/>
      <c r="FZ632" s="87"/>
      <c r="GA632" s="87"/>
      <c r="GB632" s="87"/>
      <c r="GC632" s="87"/>
      <c r="GD632" s="87"/>
      <c r="GE632" s="87"/>
      <c r="GF632" s="87"/>
      <c r="GG632" s="87"/>
      <c r="GH632" s="87"/>
      <c r="GI632" s="87"/>
      <c r="GJ632" s="87"/>
      <c r="GK632" s="87"/>
      <c r="GL632" s="87"/>
      <c r="GM632" s="87"/>
      <c r="GN632" s="87"/>
      <c r="GO632" s="87"/>
      <c r="GP632" s="87"/>
      <c r="GQ632" s="87"/>
      <c r="GR632" s="87"/>
      <c r="GS632" s="87"/>
      <c r="GT632" s="87"/>
      <c r="GU632" s="87"/>
      <c r="GV632" s="87"/>
      <c r="GW632" s="87"/>
      <c r="GX632" s="87"/>
      <c r="GY632" s="87"/>
      <c r="GZ632" s="87"/>
      <c r="HA632" s="87"/>
      <c r="HB632" s="87"/>
      <c r="HC632" s="87"/>
      <c r="HD632" s="87"/>
      <c r="HE632" s="87"/>
      <c r="HF632" s="87"/>
      <c r="HG632" s="87"/>
      <c r="HH632" s="87"/>
      <c r="HI632" s="87"/>
      <c r="HJ632" s="87"/>
      <c r="HK632" s="87"/>
      <c r="HL632" s="87"/>
      <c r="HM632" s="87"/>
      <c r="HN632" s="87"/>
      <c r="HO632" s="87"/>
      <c r="HP632" s="87"/>
      <c r="HQ632" s="87"/>
      <c r="HR632" s="87"/>
      <c r="HS632" s="87"/>
      <c r="HT632" s="87"/>
      <c r="HU632" s="87"/>
      <c r="HV632" s="87"/>
      <c r="HW632" s="87"/>
      <c r="HX632" s="87"/>
      <c r="HY632" s="87"/>
      <c r="HZ632" s="87"/>
      <c r="IA632" s="87"/>
      <c r="IB632" s="87"/>
      <c r="IC632" s="87"/>
      <c r="ID632" s="87"/>
      <c r="IE632" s="87"/>
      <c r="IF632" s="87"/>
      <c r="IG632" s="87"/>
      <c r="IH632" s="87"/>
      <c r="II632" s="87"/>
      <c r="IJ632" s="87"/>
      <c r="IK632" s="87"/>
      <c r="IL632" s="87"/>
      <c r="IM632" s="87"/>
      <c r="IN632" s="87"/>
      <c r="IO632" s="87"/>
      <c r="IP632" s="87"/>
      <c r="IQ632" s="87"/>
      <c r="IR632" s="87"/>
      <c r="IS632" s="87"/>
      <c r="IT632" s="87"/>
      <c r="IU632" s="87"/>
      <c r="IV632" s="87"/>
      <c r="IW632" s="87"/>
      <c r="IX632" s="87"/>
      <c r="IY632" s="87"/>
      <c r="IZ632" s="87"/>
      <c r="JA632" s="87"/>
      <c r="JB632" s="87"/>
      <c r="JC632" s="87"/>
      <c r="JD632" s="87"/>
      <c r="JE632" s="87"/>
      <c r="JF632" s="87"/>
      <c r="JG632" s="87"/>
      <c r="JH632" s="87"/>
      <c r="JI632" s="87"/>
      <c r="JJ632" s="87"/>
      <c r="JK632" s="87"/>
      <c r="JL632" s="87"/>
      <c r="JM632" s="87"/>
      <c r="JN632" s="87"/>
      <c r="JO632" s="87"/>
      <c r="JP632" s="87"/>
      <c r="JQ632" s="87"/>
      <c r="JR632" s="87"/>
      <c r="JS632" s="87"/>
      <c r="JT632" s="87"/>
      <c r="JU632" s="87"/>
      <c r="JV632" s="87"/>
      <c r="JW632" s="87"/>
      <c r="JX632" s="87"/>
      <c r="JY632" s="87"/>
      <c r="JZ632" s="87"/>
      <c r="KA632" s="87"/>
      <c r="KB632" s="87"/>
      <c r="KC632" s="87"/>
      <c r="KD632" s="87"/>
      <c r="KE632" s="87"/>
      <c r="KF632" s="87"/>
      <c r="KG632" s="87"/>
      <c r="KH632" s="87"/>
      <c r="KI632" s="87"/>
      <c r="KJ632" s="87"/>
      <c r="KK632" s="87"/>
      <c r="KL632" s="87"/>
      <c r="KM632" s="87"/>
      <c r="KN632" s="87"/>
      <c r="KO632" s="87"/>
      <c r="KP632" s="87"/>
      <c r="KQ632" s="87"/>
      <c r="KR632" s="87"/>
      <c r="KS632" s="87"/>
      <c r="KT632" s="87"/>
      <c r="KU632" s="87"/>
      <c r="KV632" s="87"/>
      <c r="KW632" s="87"/>
      <c r="KX632" s="87"/>
      <c r="KY632" s="87"/>
      <c r="KZ632" s="87"/>
      <c r="LA632" s="87"/>
      <c r="LB632" s="87"/>
      <c r="LC632" s="87"/>
      <c r="LD632" s="87"/>
      <c r="LE632" s="87"/>
      <c r="LF632" s="87"/>
      <c r="LG632" s="87"/>
      <c r="LH632" s="87"/>
      <c r="LI632" s="87"/>
      <c r="LJ632" s="87"/>
      <c r="LK632" s="87"/>
      <c r="LL632" s="87"/>
      <c r="LM632" s="87"/>
      <c r="LN632" s="87"/>
      <c r="LO632" s="87"/>
      <c r="LP632" s="87"/>
      <c r="LQ632" s="87"/>
      <c r="LR632" s="87"/>
      <c r="LS632" s="87"/>
      <c r="LT632" s="87"/>
      <c r="LU632" s="87"/>
      <c r="LV632" s="87"/>
      <c r="LW632" s="87"/>
      <c r="LX632" s="87"/>
      <c r="LY632" s="87"/>
      <c r="LZ632" s="87"/>
      <c r="MA632" s="87"/>
      <c r="MB632" s="87"/>
      <c r="MC632" s="87"/>
      <c r="MD632" s="87"/>
      <c r="ME632" s="87"/>
      <c r="MF632" s="87"/>
      <c r="MG632" s="87"/>
      <c r="MH632" s="87"/>
      <c r="MI632" s="87"/>
      <c r="MJ632" s="87"/>
      <c r="MK632" s="87"/>
      <c r="ML632" s="87"/>
      <c r="MM632" s="87"/>
      <c r="MN632" s="87"/>
      <c r="MO632" s="87"/>
      <c r="MP632" s="87"/>
      <c r="MQ632" s="87"/>
      <c r="MR632" s="87"/>
      <c r="MS632" s="87"/>
      <c r="MT632" s="87"/>
      <c r="MU632" s="87"/>
      <c r="MV632" s="87"/>
      <c r="MW632" s="87"/>
      <c r="MX632" s="87"/>
      <c r="MY632" s="87"/>
      <c r="MZ632" s="87"/>
      <c r="NA632" s="87"/>
      <c r="NB632" s="87"/>
      <c r="NC632" s="87"/>
      <c r="ND632" s="87"/>
      <c r="NE632" s="87"/>
      <c r="NF632" s="87"/>
      <c r="NG632" s="87"/>
      <c r="NH632" s="87"/>
      <c r="NI632" s="87"/>
      <c r="NJ632" s="87"/>
      <c r="NK632" s="87"/>
      <c r="NL632" s="87"/>
      <c r="NM632" s="87"/>
      <c r="NN632" s="87"/>
      <c r="NO632" s="87"/>
      <c r="NP632" s="87"/>
      <c r="NQ632" s="87"/>
      <c r="NR632" s="87"/>
      <c r="NS632" s="87"/>
      <c r="NT632" s="87"/>
      <c r="NU632" s="87"/>
    </row>
    <row r="633" spans="1:385" s="102" customFormat="1" ht="15.5" hidden="1">
      <c r="A633" s="103"/>
      <c r="B633" s="103"/>
      <c r="C633" s="298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292"/>
      <c r="O633" s="292"/>
      <c r="P633" s="292"/>
      <c r="Q633" s="292"/>
      <c r="R633" s="292"/>
      <c r="S633" s="293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  <c r="AK633" s="87"/>
      <c r="AL633" s="87"/>
      <c r="AM633" s="87"/>
      <c r="AN633" s="87"/>
      <c r="AO633" s="87"/>
      <c r="AP633" s="87"/>
      <c r="AQ633" s="87"/>
      <c r="AR633" s="87"/>
      <c r="AS633" s="87"/>
      <c r="AT633" s="87"/>
      <c r="AU633" s="87"/>
      <c r="AV633" s="87"/>
      <c r="AW633" s="87"/>
      <c r="AX633" s="87"/>
      <c r="AY633" s="87"/>
      <c r="AZ633" s="87"/>
      <c r="BA633" s="87"/>
      <c r="BB633" s="87"/>
      <c r="BC633" s="87"/>
      <c r="BD633" s="87"/>
      <c r="BE633" s="87"/>
      <c r="BF633" s="87"/>
      <c r="BG633" s="87"/>
      <c r="BH633" s="87"/>
      <c r="BI633" s="87"/>
      <c r="BJ633" s="87"/>
      <c r="BK633" s="87"/>
      <c r="BL633" s="87"/>
      <c r="BM633" s="87"/>
      <c r="BN633" s="87"/>
      <c r="BO633" s="87"/>
      <c r="BP633" s="87"/>
      <c r="BQ633" s="87"/>
      <c r="BR633" s="87"/>
      <c r="BS633" s="87"/>
      <c r="BT633" s="87"/>
      <c r="BU633" s="87"/>
      <c r="BV633" s="87"/>
      <c r="BW633" s="87"/>
      <c r="BX633" s="87"/>
      <c r="BY633" s="87"/>
      <c r="BZ633" s="87"/>
      <c r="CA633" s="87"/>
      <c r="CB633" s="87"/>
      <c r="CC633" s="87"/>
      <c r="CD633" s="87"/>
      <c r="CE633" s="87"/>
      <c r="CF633" s="87"/>
      <c r="CG633" s="87"/>
      <c r="CH633" s="87"/>
      <c r="CI633" s="87"/>
      <c r="CJ633" s="87"/>
      <c r="CK633" s="87"/>
      <c r="CL633" s="87"/>
      <c r="CM633" s="87"/>
      <c r="CN633" s="87"/>
      <c r="CO633" s="87"/>
      <c r="CP633" s="87"/>
      <c r="CQ633" s="87"/>
      <c r="CR633" s="87"/>
      <c r="CS633" s="87"/>
      <c r="CT633" s="87"/>
      <c r="CU633" s="87"/>
      <c r="CV633" s="87"/>
      <c r="CW633" s="87"/>
      <c r="CX633" s="87"/>
      <c r="CY633" s="87"/>
      <c r="CZ633" s="87"/>
      <c r="DA633" s="87"/>
      <c r="DB633" s="87"/>
      <c r="DC633" s="87"/>
      <c r="DD633" s="87"/>
      <c r="DE633" s="87"/>
      <c r="DF633" s="87"/>
      <c r="DG633" s="87"/>
      <c r="DH633" s="87"/>
      <c r="DI633" s="87"/>
      <c r="DJ633" s="87"/>
      <c r="DK633" s="87"/>
      <c r="DL633" s="87"/>
      <c r="DM633" s="87"/>
      <c r="DN633" s="87"/>
      <c r="DO633" s="87"/>
      <c r="DP633" s="87"/>
      <c r="DQ633" s="87"/>
      <c r="DR633" s="87"/>
      <c r="DS633" s="87"/>
      <c r="DT633" s="87"/>
      <c r="DU633" s="87"/>
      <c r="DV633" s="87"/>
      <c r="DW633" s="87"/>
      <c r="DX633" s="87"/>
      <c r="DY633" s="87"/>
      <c r="DZ633" s="87"/>
      <c r="EA633" s="87"/>
      <c r="EB633" s="87"/>
      <c r="EC633" s="87"/>
      <c r="ED633" s="87"/>
      <c r="EE633" s="87"/>
      <c r="EF633" s="87"/>
      <c r="EG633" s="87"/>
      <c r="EH633" s="87"/>
      <c r="EI633" s="87"/>
      <c r="EJ633" s="87"/>
      <c r="EK633" s="87"/>
      <c r="EL633" s="87"/>
      <c r="EM633" s="87"/>
      <c r="EN633" s="87"/>
      <c r="EO633" s="87"/>
      <c r="EP633" s="87"/>
      <c r="EQ633" s="87"/>
      <c r="ER633" s="87"/>
      <c r="ES633" s="87"/>
      <c r="ET633" s="87"/>
      <c r="EU633" s="87"/>
      <c r="EV633" s="87"/>
      <c r="EW633" s="87"/>
      <c r="EX633" s="87"/>
      <c r="EY633" s="87"/>
      <c r="EZ633" s="87"/>
      <c r="FA633" s="87"/>
      <c r="FB633" s="87"/>
      <c r="FC633" s="87"/>
      <c r="FD633" s="87"/>
      <c r="FE633" s="87"/>
      <c r="FF633" s="87"/>
      <c r="FG633" s="87"/>
      <c r="FH633" s="87"/>
      <c r="FI633" s="87"/>
      <c r="FJ633" s="87"/>
      <c r="FK633" s="87"/>
      <c r="FL633" s="87"/>
      <c r="FM633" s="87"/>
      <c r="FN633" s="87"/>
      <c r="FO633" s="87"/>
      <c r="FP633" s="87"/>
      <c r="FQ633" s="87"/>
      <c r="FR633" s="87"/>
      <c r="FS633" s="87"/>
      <c r="FT633" s="87"/>
      <c r="FU633" s="87"/>
      <c r="FV633" s="87"/>
      <c r="FW633" s="87"/>
      <c r="FX633" s="87"/>
      <c r="FY633" s="87"/>
      <c r="FZ633" s="87"/>
      <c r="GA633" s="87"/>
      <c r="GB633" s="87"/>
      <c r="GC633" s="87"/>
      <c r="GD633" s="87"/>
      <c r="GE633" s="87"/>
      <c r="GF633" s="87"/>
      <c r="GG633" s="87"/>
      <c r="GH633" s="87"/>
      <c r="GI633" s="87"/>
      <c r="GJ633" s="87"/>
      <c r="GK633" s="87"/>
      <c r="GL633" s="87"/>
      <c r="GM633" s="87"/>
      <c r="GN633" s="87"/>
      <c r="GO633" s="87"/>
      <c r="GP633" s="87"/>
      <c r="GQ633" s="87"/>
      <c r="GR633" s="87"/>
      <c r="GS633" s="87"/>
      <c r="GT633" s="87"/>
      <c r="GU633" s="87"/>
      <c r="GV633" s="87"/>
      <c r="GW633" s="87"/>
      <c r="GX633" s="87"/>
      <c r="GY633" s="87"/>
      <c r="GZ633" s="87"/>
      <c r="HA633" s="87"/>
      <c r="HB633" s="87"/>
      <c r="HC633" s="87"/>
      <c r="HD633" s="87"/>
      <c r="HE633" s="87"/>
      <c r="HF633" s="87"/>
      <c r="HG633" s="87"/>
      <c r="HH633" s="87"/>
      <c r="HI633" s="87"/>
      <c r="HJ633" s="87"/>
      <c r="HK633" s="87"/>
      <c r="HL633" s="87"/>
      <c r="HM633" s="87"/>
      <c r="HN633" s="87"/>
      <c r="HO633" s="87"/>
      <c r="HP633" s="87"/>
      <c r="HQ633" s="87"/>
      <c r="HR633" s="87"/>
      <c r="HS633" s="87"/>
      <c r="HT633" s="87"/>
      <c r="HU633" s="87"/>
      <c r="HV633" s="87"/>
      <c r="HW633" s="87"/>
      <c r="HX633" s="87"/>
      <c r="HY633" s="87"/>
      <c r="HZ633" s="87"/>
      <c r="IA633" s="87"/>
      <c r="IB633" s="87"/>
      <c r="IC633" s="87"/>
      <c r="ID633" s="87"/>
      <c r="IE633" s="87"/>
      <c r="IF633" s="87"/>
      <c r="IG633" s="87"/>
      <c r="IH633" s="87"/>
      <c r="II633" s="87"/>
      <c r="IJ633" s="87"/>
      <c r="IK633" s="87"/>
      <c r="IL633" s="87"/>
      <c r="IM633" s="87"/>
      <c r="IN633" s="87"/>
      <c r="IO633" s="87"/>
      <c r="IP633" s="87"/>
      <c r="IQ633" s="87"/>
      <c r="IR633" s="87"/>
      <c r="IS633" s="87"/>
      <c r="IT633" s="87"/>
      <c r="IU633" s="87"/>
      <c r="IV633" s="87"/>
      <c r="IW633" s="87"/>
      <c r="IX633" s="87"/>
      <c r="IY633" s="87"/>
      <c r="IZ633" s="87"/>
      <c r="JA633" s="87"/>
      <c r="JB633" s="87"/>
      <c r="JC633" s="87"/>
      <c r="JD633" s="87"/>
      <c r="JE633" s="87"/>
      <c r="JF633" s="87"/>
      <c r="JG633" s="87"/>
      <c r="JH633" s="87"/>
      <c r="JI633" s="87"/>
      <c r="JJ633" s="87"/>
      <c r="JK633" s="87"/>
      <c r="JL633" s="87"/>
      <c r="JM633" s="87"/>
      <c r="JN633" s="87"/>
      <c r="JO633" s="87"/>
      <c r="JP633" s="87"/>
      <c r="JQ633" s="87"/>
      <c r="JR633" s="87"/>
      <c r="JS633" s="87"/>
      <c r="JT633" s="87"/>
      <c r="JU633" s="87"/>
      <c r="JV633" s="87"/>
      <c r="JW633" s="87"/>
      <c r="JX633" s="87"/>
      <c r="JY633" s="87"/>
      <c r="JZ633" s="87"/>
      <c r="KA633" s="87"/>
      <c r="KB633" s="87"/>
      <c r="KC633" s="87"/>
      <c r="KD633" s="87"/>
      <c r="KE633" s="87"/>
      <c r="KF633" s="87"/>
      <c r="KG633" s="87"/>
      <c r="KH633" s="87"/>
      <c r="KI633" s="87"/>
      <c r="KJ633" s="87"/>
      <c r="KK633" s="87"/>
      <c r="KL633" s="87"/>
      <c r="KM633" s="87"/>
      <c r="KN633" s="87"/>
      <c r="KO633" s="87"/>
      <c r="KP633" s="87"/>
      <c r="KQ633" s="87"/>
      <c r="KR633" s="87"/>
      <c r="KS633" s="87"/>
      <c r="KT633" s="87"/>
      <c r="KU633" s="87"/>
      <c r="KV633" s="87"/>
      <c r="KW633" s="87"/>
      <c r="KX633" s="87"/>
      <c r="KY633" s="87"/>
      <c r="KZ633" s="87"/>
      <c r="LA633" s="87"/>
      <c r="LB633" s="87"/>
      <c r="LC633" s="87"/>
      <c r="LD633" s="87"/>
      <c r="LE633" s="87"/>
      <c r="LF633" s="87"/>
      <c r="LG633" s="87"/>
      <c r="LH633" s="87"/>
      <c r="LI633" s="87"/>
      <c r="LJ633" s="87"/>
      <c r="LK633" s="87"/>
      <c r="LL633" s="87"/>
      <c r="LM633" s="87"/>
      <c r="LN633" s="87"/>
      <c r="LO633" s="87"/>
      <c r="LP633" s="87"/>
      <c r="LQ633" s="87"/>
      <c r="LR633" s="87"/>
      <c r="LS633" s="87"/>
      <c r="LT633" s="87"/>
      <c r="LU633" s="87"/>
      <c r="LV633" s="87"/>
      <c r="LW633" s="87"/>
      <c r="LX633" s="87"/>
      <c r="LY633" s="87"/>
      <c r="LZ633" s="87"/>
      <c r="MA633" s="87"/>
      <c r="MB633" s="87"/>
      <c r="MC633" s="87"/>
      <c r="MD633" s="87"/>
      <c r="ME633" s="87"/>
      <c r="MF633" s="87"/>
      <c r="MG633" s="87"/>
      <c r="MH633" s="87"/>
      <c r="MI633" s="87"/>
      <c r="MJ633" s="87"/>
      <c r="MK633" s="87"/>
      <c r="ML633" s="87"/>
      <c r="MM633" s="87"/>
      <c r="MN633" s="87"/>
      <c r="MO633" s="87"/>
      <c r="MP633" s="87"/>
      <c r="MQ633" s="87"/>
      <c r="MR633" s="87"/>
      <c r="MS633" s="87"/>
      <c r="MT633" s="87"/>
      <c r="MU633" s="87"/>
      <c r="MV633" s="87"/>
      <c r="MW633" s="87"/>
      <c r="MX633" s="87"/>
      <c r="MY633" s="87"/>
      <c r="MZ633" s="87"/>
      <c r="NA633" s="87"/>
      <c r="NB633" s="87"/>
      <c r="NC633" s="87"/>
      <c r="ND633" s="87"/>
      <c r="NE633" s="87"/>
      <c r="NF633" s="87"/>
      <c r="NG633" s="87"/>
      <c r="NH633" s="87"/>
      <c r="NI633" s="87"/>
      <c r="NJ633" s="87"/>
      <c r="NK633" s="87"/>
      <c r="NL633" s="87"/>
      <c r="NM633" s="87"/>
      <c r="NN633" s="87"/>
      <c r="NO633" s="87"/>
      <c r="NP633" s="87"/>
      <c r="NQ633" s="87"/>
      <c r="NR633" s="87"/>
      <c r="NS633" s="87"/>
      <c r="NT633" s="87"/>
      <c r="NU633" s="87"/>
    </row>
    <row r="634" spans="1:385" s="102" customFormat="1" ht="15.5" hidden="1">
      <c r="A634" s="375">
        <v>4</v>
      </c>
      <c r="B634" s="329"/>
      <c r="C634" s="330" t="s">
        <v>986</v>
      </c>
      <c r="D634" s="329"/>
      <c r="E634" s="329"/>
      <c r="F634" s="329"/>
      <c r="G634" s="329"/>
      <c r="H634" s="329"/>
      <c r="I634" s="329"/>
      <c r="J634" s="329"/>
      <c r="K634" s="329"/>
      <c r="L634" s="329"/>
      <c r="M634" s="329"/>
      <c r="N634" s="331"/>
      <c r="O634" s="331"/>
      <c r="P634" s="331"/>
      <c r="Q634" s="331"/>
      <c r="R634" s="331"/>
      <c r="S634" s="332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  <c r="AK634" s="87"/>
      <c r="AL634" s="87"/>
      <c r="AM634" s="87"/>
      <c r="AN634" s="87"/>
      <c r="AO634" s="87"/>
      <c r="AP634" s="87"/>
      <c r="AQ634" s="87"/>
      <c r="AR634" s="87"/>
      <c r="AS634" s="87"/>
      <c r="AT634" s="87"/>
      <c r="AU634" s="87"/>
      <c r="AV634" s="87"/>
      <c r="AW634" s="87"/>
      <c r="AX634" s="87"/>
      <c r="AY634" s="87"/>
      <c r="AZ634" s="87"/>
      <c r="BA634" s="87"/>
      <c r="BB634" s="87"/>
      <c r="BC634" s="87"/>
      <c r="BD634" s="87"/>
      <c r="BE634" s="87"/>
      <c r="BF634" s="87"/>
      <c r="BG634" s="87"/>
      <c r="BH634" s="87"/>
      <c r="BI634" s="87"/>
      <c r="BJ634" s="87"/>
      <c r="BK634" s="87"/>
      <c r="BL634" s="87"/>
      <c r="BM634" s="87"/>
      <c r="BN634" s="87"/>
      <c r="BO634" s="87"/>
      <c r="BP634" s="87"/>
      <c r="BQ634" s="87"/>
      <c r="BR634" s="87"/>
      <c r="BS634" s="87"/>
      <c r="BT634" s="87"/>
      <c r="BU634" s="87"/>
      <c r="BV634" s="87"/>
      <c r="BW634" s="87"/>
      <c r="BX634" s="87"/>
      <c r="BY634" s="87"/>
      <c r="BZ634" s="87"/>
      <c r="CA634" s="87"/>
      <c r="CB634" s="87"/>
      <c r="CC634" s="87"/>
      <c r="CD634" s="87"/>
      <c r="CE634" s="87"/>
      <c r="CF634" s="87"/>
      <c r="CG634" s="87"/>
      <c r="CH634" s="87"/>
      <c r="CI634" s="87"/>
      <c r="CJ634" s="87"/>
      <c r="CK634" s="87"/>
      <c r="CL634" s="87"/>
      <c r="CM634" s="87"/>
      <c r="CN634" s="87"/>
      <c r="CO634" s="87"/>
      <c r="CP634" s="87"/>
      <c r="CQ634" s="87"/>
      <c r="CR634" s="87"/>
      <c r="CS634" s="87"/>
      <c r="CT634" s="87"/>
      <c r="CU634" s="87"/>
      <c r="CV634" s="87"/>
      <c r="CW634" s="87"/>
      <c r="CX634" s="87"/>
      <c r="CY634" s="87"/>
      <c r="CZ634" s="87"/>
      <c r="DA634" s="87"/>
      <c r="DB634" s="87"/>
      <c r="DC634" s="87"/>
      <c r="DD634" s="87"/>
      <c r="DE634" s="87"/>
      <c r="DF634" s="87"/>
      <c r="DG634" s="87"/>
      <c r="DH634" s="87"/>
      <c r="DI634" s="87"/>
      <c r="DJ634" s="87"/>
      <c r="DK634" s="87"/>
      <c r="DL634" s="87"/>
      <c r="DM634" s="87"/>
      <c r="DN634" s="87"/>
      <c r="DO634" s="87"/>
      <c r="DP634" s="87"/>
      <c r="DQ634" s="87"/>
      <c r="DR634" s="87"/>
      <c r="DS634" s="87"/>
      <c r="DT634" s="87"/>
      <c r="DU634" s="87"/>
      <c r="DV634" s="87"/>
      <c r="DW634" s="87"/>
      <c r="DX634" s="87"/>
      <c r="DY634" s="87"/>
      <c r="DZ634" s="87"/>
      <c r="EA634" s="87"/>
      <c r="EB634" s="87"/>
      <c r="EC634" s="87"/>
      <c r="ED634" s="87"/>
      <c r="EE634" s="87"/>
      <c r="EF634" s="87"/>
      <c r="EG634" s="87"/>
      <c r="EH634" s="87"/>
      <c r="EI634" s="87"/>
      <c r="EJ634" s="87"/>
      <c r="EK634" s="87"/>
      <c r="EL634" s="87"/>
      <c r="EM634" s="87"/>
      <c r="EN634" s="87"/>
      <c r="EO634" s="87"/>
      <c r="EP634" s="87"/>
      <c r="EQ634" s="87"/>
      <c r="ER634" s="87"/>
      <c r="ES634" s="87"/>
      <c r="ET634" s="87"/>
      <c r="EU634" s="87"/>
      <c r="EV634" s="87"/>
      <c r="EW634" s="87"/>
      <c r="EX634" s="87"/>
      <c r="EY634" s="87"/>
      <c r="EZ634" s="87"/>
      <c r="FA634" s="87"/>
      <c r="FB634" s="87"/>
      <c r="FC634" s="87"/>
      <c r="FD634" s="87"/>
      <c r="FE634" s="87"/>
      <c r="FF634" s="87"/>
      <c r="FG634" s="87"/>
      <c r="FH634" s="87"/>
      <c r="FI634" s="87"/>
      <c r="FJ634" s="87"/>
      <c r="FK634" s="87"/>
      <c r="FL634" s="87"/>
      <c r="FM634" s="87"/>
      <c r="FN634" s="87"/>
      <c r="FO634" s="87"/>
      <c r="FP634" s="87"/>
      <c r="FQ634" s="87"/>
      <c r="FR634" s="87"/>
      <c r="FS634" s="87"/>
      <c r="FT634" s="87"/>
      <c r="FU634" s="87"/>
      <c r="FV634" s="87"/>
      <c r="FW634" s="87"/>
      <c r="FX634" s="87"/>
      <c r="FY634" s="87"/>
      <c r="FZ634" s="87"/>
      <c r="GA634" s="87"/>
      <c r="GB634" s="87"/>
      <c r="GC634" s="87"/>
      <c r="GD634" s="87"/>
      <c r="GE634" s="87"/>
      <c r="GF634" s="87"/>
      <c r="GG634" s="87"/>
      <c r="GH634" s="87"/>
      <c r="GI634" s="87"/>
      <c r="GJ634" s="87"/>
      <c r="GK634" s="87"/>
      <c r="GL634" s="87"/>
      <c r="GM634" s="87"/>
      <c r="GN634" s="87"/>
      <c r="GO634" s="87"/>
      <c r="GP634" s="87"/>
      <c r="GQ634" s="87"/>
      <c r="GR634" s="87"/>
      <c r="GS634" s="87"/>
      <c r="GT634" s="87"/>
      <c r="GU634" s="87"/>
      <c r="GV634" s="87"/>
      <c r="GW634" s="87"/>
      <c r="GX634" s="87"/>
      <c r="GY634" s="87"/>
      <c r="GZ634" s="87"/>
      <c r="HA634" s="87"/>
      <c r="HB634" s="87"/>
      <c r="HC634" s="87"/>
      <c r="HD634" s="87"/>
      <c r="HE634" s="87"/>
      <c r="HF634" s="87"/>
      <c r="HG634" s="87"/>
      <c r="HH634" s="87"/>
      <c r="HI634" s="87"/>
      <c r="HJ634" s="87"/>
      <c r="HK634" s="87"/>
      <c r="HL634" s="87"/>
      <c r="HM634" s="87"/>
      <c r="HN634" s="87"/>
      <c r="HO634" s="87"/>
      <c r="HP634" s="87"/>
      <c r="HQ634" s="87"/>
      <c r="HR634" s="87"/>
      <c r="HS634" s="87"/>
      <c r="HT634" s="87"/>
      <c r="HU634" s="87"/>
      <c r="HV634" s="87"/>
      <c r="HW634" s="87"/>
      <c r="HX634" s="87"/>
      <c r="HY634" s="87"/>
      <c r="HZ634" s="87"/>
      <c r="IA634" s="87"/>
      <c r="IB634" s="87"/>
      <c r="IC634" s="87"/>
      <c r="ID634" s="87"/>
      <c r="IE634" s="87"/>
      <c r="IF634" s="87"/>
      <c r="IG634" s="87"/>
      <c r="IH634" s="87"/>
      <c r="II634" s="87"/>
      <c r="IJ634" s="87"/>
      <c r="IK634" s="87"/>
      <c r="IL634" s="87"/>
      <c r="IM634" s="87"/>
      <c r="IN634" s="87"/>
      <c r="IO634" s="87"/>
      <c r="IP634" s="87"/>
      <c r="IQ634" s="87"/>
      <c r="IR634" s="87"/>
      <c r="IS634" s="87"/>
      <c r="IT634" s="87"/>
      <c r="IU634" s="87"/>
      <c r="IV634" s="87"/>
      <c r="IW634" s="87"/>
      <c r="IX634" s="87"/>
      <c r="IY634" s="87"/>
      <c r="IZ634" s="87"/>
      <c r="JA634" s="87"/>
      <c r="JB634" s="87"/>
      <c r="JC634" s="87"/>
      <c r="JD634" s="87"/>
      <c r="JE634" s="87"/>
      <c r="JF634" s="87"/>
      <c r="JG634" s="87"/>
      <c r="JH634" s="87"/>
      <c r="JI634" s="87"/>
      <c r="JJ634" s="87"/>
      <c r="JK634" s="87"/>
      <c r="JL634" s="87"/>
      <c r="JM634" s="87"/>
      <c r="JN634" s="87"/>
      <c r="JO634" s="87"/>
      <c r="JP634" s="87"/>
      <c r="JQ634" s="87"/>
      <c r="JR634" s="87"/>
      <c r="JS634" s="87"/>
      <c r="JT634" s="87"/>
      <c r="JU634" s="87"/>
      <c r="JV634" s="87"/>
      <c r="JW634" s="87"/>
      <c r="JX634" s="87"/>
      <c r="JY634" s="87"/>
      <c r="JZ634" s="87"/>
      <c r="KA634" s="87"/>
      <c r="KB634" s="87"/>
      <c r="KC634" s="87"/>
      <c r="KD634" s="87"/>
      <c r="KE634" s="87"/>
      <c r="KF634" s="87"/>
      <c r="KG634" s="87"/>
      <c r="KH634" s="87"/>
      <c r="KI634" s="87"/>
      <c r="KJ634" s="87"/>
      <c r="KK634" s="87"/>
      <c r="KL634" s="87"/>
      <c r="KM634" s="87"/>
      <c r="KN634" s="87"/>
      <c r="KO634" s="87"/>
      <c r="KP634" s="87"/>
      <c r="KQ634" s="87"/>
      <c r="KR634" s="87"/>
      <c r="KS634" s="87"/>
      <c r="KT634" s="87"/>
      <c r="KU634" s="87"/>
      <c r="KV634" s="87"/>
      <c r="KW634" s="87"/>
      <c r="KX634" s="87"/>
      <c r="KY634" s="87"/>
      <c r="KZ634" s="87"/>
      <c r="LA634" s="87"/>
      <c r="LB634" s="87"/>
      <c r="LC634" s="87"/>
      <c r="LD634" s="87"/>
      <c r="LE634" s="87"/>
      <c r="LF634" s="87"/>
      <c r="LG634" s="87"/>
      <c r="LH634" s="87"/>
      <c r="LI634" s="87"/>
      <c r="LJ634" s="87"/>
      <c r="LK634" s="87"/>
      <c r="LL634" s="87"/>
      <c r="LM634" s="87"/>
      <c r="LN634" s="87"/>
      <c r="LO634" s="87"/>
      <c r="LP634" s="87"/>
      <c r="LQ634" s="87"/>
      <c r="LR634" s="87"/>
      <c r="LS634" s="87"/>
      <c r="LT634" s="87"/>
      <c r="LU634" s="87"/>
      <c r="LV634" s="87"/>
      <c r="LW634" s="87"/>
      <c r="LX634" s="87"/>
      <c r="LY634" s="87"/>
      <c r="LZ634" s="87"/>
      <c r="MA634" s="87"/>
      <c r="MB634" s="87"/>
      <c r="MC634" s="87"/>
      <c r="MD634" s="87"/>
      <c r="ME634" s="87"/>
      <c r="MF634" s="87"/>
      <c r="MG634" s="87"/>
      <c r="MH634" s="87"/>
      <c r="MI634" s="87"/>
      <c r="MJ634" s="87"/>
      <c r="MK634" s="87"/>
      <c r="ML634" s="87"/>
      <c r="MM634" s="87"/>
      <c r="MN634" s="87"/>
      <c r="MO634" s="87"/>
      <c r="MP634" s="87"/>
      <c r="MQ634" s="87"/>
      <c r="MR634" s="87"/>
      <c r="MS634" s="87"/>
      <c r="MT634" s="87"/>
      <c r="MU634" s="87"/>
      <c r="MV634" s="87"/>
      <c r="MW634" s="87"/>
      <c r="MX634" s="87"/>
      <c r="MY634" s="87"/>
      <c r="MZ634" s="87"/>
      <c r="NA634" s="87"/>
      <c r="NB634" s="87"/>
      <c r="NC634" s="87"/>
      <c r="ND634" s="87"/>
      <c r="NE634" s="87"/>
      <c r="NF634" s="87"/>
      <c r="NG634" s="87"/>
      <c r="NH634" s="87"/>
      <c r="NI634" s="87"/>
      <c r="NJ634" s="87"/>
      <c r="NK634" s="87"/>
      <c r="NL634" s="87"/>
      <c r="NM634" s="87"/>
      <c r="NN634" s="87"/>
      <c r="NO634" s="87"/>
      <c r="NP634" s="87"/>
      <c r="NQ634" s="87"/>
      <c r="NR634" s="87"/>
      <c r="NS634" s="87"/>
      <c r="NT634" s="87"/>
      <c r="NU634" s="87"/>
    </row>
    <row r="635" spans="1:385" s="102" customFormat="1" ht="52" hidden="1">
      <c r="A635" s="375"/>
      <c r="B635" s="291"/>
      <c r="C635" s="321" t="s">
        <v>983</v>
      </c>
      <c r="D635" s="309" t="s">
        <v>935</v>
      </c>
      <c r="E635" s="321" t="s">
        <v>956</v>
      </c>
      <c r="F635" s="322" t="s">
        <v>955</v>
      </c>
      <c r="G635" s="291"/>
      <c r="H635" s="291"/>
      <c r="I635" s="291"/>
      <c r="J635" s="291"/>
      <c r="K635" s="324" t="s">
        <v>161</v>
      </c>
      <c r="L635" s="323">
        <v>1</v>
      </c>
      <c r="M635" s="291"/>
      <c r="N635" s="310"/>
      <c r="O635" s="310"/>
      <c r="P635" s="310"/>
      <c r="Q635" s="310"/>
      <c r="R635" s="310"/>
      <c r="S635" s="311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  <c r="AK635" s="87"/>
      <c r="AL635" s="87"/>
      <c r="AM635" s="87"/>
      <c r="AN635" s="87"/>
      <c r="AO635" s="87"/>
      <c r="AP635" s="87"/>
      <c r="AQ635" s="87"/>
      <c r="AR635" s="87"/>
      <c r="AS635" s="87"/>
      <c r="AT635" s="87"/>
      <c r="AU635" s="87"/>
      <c r="AV635" s="87"/>
      <c r="AW635" s="87"/>
      <c r="AX635" s="87"/>
      <c r="AY635" s="87"/>
      <c r="AZ635" s="87"/>
      <c r="BA635" s="87"/>
      <c r="BB635" s="87"/>
      <c r="BC635" s="87"/>
      <c r="BD635" s="87"/>
      <c r="BE635" s="87"/>
      <c r="BF635" s="87"/>
      <c r="BG635" s="87"/>
      <c r="BH635" s="87"/>
      <c r="BI635" s="87"/>
      <c r="BJ635" s="87"/>
      <c r="BK635" s="87"/>
      <c r="BL635" s="87"/>
      <c r="BM635" s="87"/>
      <c r="BN635" s="87"/>
      <c r="BO635" s="87"/>
      <c r="BP635" s="87"/>
      <c r="BQ635" s="87"/>
      <c r="BR635" s="87"/>
      <c r="BS635" s="87"/>
      <c r="BT635" s="87"/>
      <c r="BU635" s="87"/>
      <c r="BV635" s="87"/>
      <c r="BW635" s="87"/>
      <c r="BX635" s="87"/>
      <c r="BY635" s="87"/>
      <c r="BZ635" s="87"/>
      <c r="CA635" s="87"/>
      <c r="CB635" s="87"/>
      <c r="CC635" s="87"/>
      <c r="CD635" s="87"/>
      <c r="CE635" s="87"/>
      <c r="CF635" s="87"/>
      <c r="CG635" s="87"/>
      <c r="CH635" s="87"/>
      <c r="CI635" s="87"/>
      <c r="CJ635" s="87"/>
      <c r="CK635" s="87"/>
      <c r="CL635" s="87"/>
      <c r="CM635" s="87"/>
      <c r="CN635" s="87"/>
      <c r="CO635" s="87"/>
      <c r="CP635" s="87"/>
      <c r="CQ635" s="87"/>
      <c r="CR635" s="87"/>
      <c r="CS635" s="87"/>
      <c r="CT635" s="87"/>
      <c r="CU635" s="87"/>
      <c r="CV635" s="87"/>
      <c r="CW635" s="87"/>
      <c r="CX635" s="87"/>
      <c r="CY635" s="87"/>
      <c r="CZ635" s="87"/>
      <c r="DA635" s="87"/>
      <c r="DB635" s="87"/>
      <c r="DC635" s="87"/>
      <c r="DD635" s="87"/>
      <c r="DE635" s="87"/>
      <c r="DF635" s="87"/>
      <c r="DG635" s="87"/>
      <c r="DH635" s="87"/>
      <c r="DI635" s="87"/>
      <c r="DJ635" s="87"/>
      <c r="DK635" s="87"/>
      <c r="DL635" s="87"/>
      <c r="DM635" s="87"/>
      <c r="DN635" s="87"/>
      <c r="DO635" s="87"/>
      <c r="DP635" s="87"/>
      <c r="DQ635" s="87"/>
      <c r="DR635" s="87"/>
      <c r="DS635" s="87"/>
      <c r="DT635" s="87"/>
      <c r="DU635" s="87"/>
      <c r="DV635" s="87"/>
      <c r="DW635" s="87"/>
      <c r="DX635" s="87"/>
      <c r="DY635" s="87"/>
      <c r="DZ635" s="87"/>
      <c r="EA635" s="87"/>
      <c r="EB635" s="87"/>
      <c r="EC635" s="87"/>
      <c r="ED635" s="87"/>
      <c r="EE635" s="87"/>
      <c r="EF635" s="87"/>
      <c r="EG635" s="87"/>
      <c r="EH635" s="87"/>
      <c r="EI635" s="87"/>
      <c r="EJ635" s="87"/>
      <c r="EK635" s="87"/>
      <c r="EL635" s="87"/>
      <c r="EM635" s="87"/>
      <c r="EN635" s="87"/>
      <c r="EO635" s="87"/>
      <c r="EP635" s="87"/>
      <c r="EQ635" s="87"/>
      <c r="ER635" s="87"/>
      <c r="ES635" s="87"/>
      <c r="ET635" s="87"/>
      <c r="EU635" s="87"/>
      <c r="EV635" s="87"/>
      <c r="EW635" s="87"/>
      <c r="EX635" s="87"/>
      <c r="EY635" s="87"/>
      <c r="EZ635" s="87"/>
      <c r="FA635" s="87"/>
      <c r="FB635" s="87"/>
      <c r="FC635" s="87"/>
      <c r="FD635" s="87"/>
      <c r="FE635" s="87"/>
      <c r="FF635" s="87"/>
      <c r="FG635" s="87"/>
      <c r="FH635" s="87"/>
      <c r="FI635" s="87"/>
      <c r="FJ635" s="87"/>
      <c r="FK635" s="87"/>
      <c r="FL635" s="87"/>
      <c r="FM635" s="87"/>
      <c r="FN635" s="87"/>
      <c r="FO635" s="87"/>
      <c r="FP635" s="87"/>
      <c r="FQ635" s="87"/>
      <c r="FR635" s="87"/>
      <c r="FS635" s="87"/>
      <c r="FT635" s="87"/>
      <c r="FU635" s="87"/>
      <c r="FV635" s="87"/>
      <c r="FW635" s="87"/>
      <c r="FX635" s="87"/>
      <c r="FY635" s="87"/>
      <c r="FZ635" s="87"/>
      <c r="GA635" s="87"/>
      <c r="GB635" s="87"/>
      <c r="GC635" s="87"/>
      <c r="GD635" s="87"/>
      <c r="GE635" s="87"/>
      <c r="GF635" s="87"/>
      <c r="GG635" s="87"/>
      <c r="GH635" s="87"/>
      <c r="GI635" s="87"/>
      <c r="GJ635" s="87"/>
      <c r="GK635" s="87"/>
      <c r="GL635" s="87"/>
      <c r="GM635" s="87"/>
      <c r="GN635" s="87"/>
      <c r="GO635" s="87"/>
      <c r="GP635" s="87"/>
      <c r="GQ635" s="87"/>
      <c r="GR635" s="87"/>
      <c r="GS635" s="87"/>
      <c r="GT635" s="87"/>
      <c r="GU635" s="87"/>
      <c r="GV635" s="87"/>
      <c r="GW635" s="87"/>
      <c r="GX635" s="87"/>
      <c r="GY635" s="87"/>
      <c r="GZ635" s="87"/>
      <c r="HA635" s="87"/>
      <c r="HB635" s="87"/>
      <c r="HC635" s="87"/>
      <c r="HD635" s="87"/>
      <c r="HE635" s="87"/>
      <c r="HF635" s="87"/>
      <c r="HG635" s="87"/>
      <c r="HH635" s="87"/>
      <c r="HI635" s="87"/>
      <c r="HJ635" s="87"/>
      <c r="HK635" s="87"/>
      <c r="HL635" s="87"/>
      <c r="HM635" s="87"/>
      <c r="HN635" s="87"/>
      <c r="HO635" s="87"/>
      <c r="HP635" s="87"/>
      <c r="HQ635" s="87"/>
      <c r="HR635" s="87"/>
      <c r="HS635" s="87"/>
      <c r="HT635" s="87"/>
      <c r="HU635" s="87"/>
      <c r="HV635" s="87"/>
      <c r="HW635" s="87"/>
      <c r="HX635" s="87"/>
      <c r="HY635" s="87"/>
      <c r="HZ635" s="87"/>
      <c r="IA635" s="87"/>
      <c r="IB635" s="87"/>
      <c r="IC635" s="87"/>
      <c r="ID635" s="87"/>
      <c r="IE635" s="87"/>
      <c r="IF635" s="87"/>
      <c r="IG635" s="87"/>
      <c r="IH635" s="87"/>
      <c r="II635" s="87"/>
      <c r="IJ635" s="87"/>
      <c r="IK635" s="87"/>
      <c r="IL635" s="87"/>
      <c r="IM635" s="87"/>
      <c r="IN635" s="87"/>
      <c r="IO635" s="87"/>
      <c r="IP635" s="87"/>
      <c r="IQ635" s="87"/>
      <c r="IR635" s="87"/>
      <c r="IS635" s="87"/>
      <c r="IT635" s="87"/>
      <c r="IU635" s="87"/>
      <c r="IV635" s="87"/>
      <c r="IW635" s="87"/>
      <c r="IX635" s="87"/>
      <c r="IY635" s="87"/>
      <c r="IZ635" s="87"/>
      <c r="JA635" s="87"/>
      <c r="JB635" s="87"/>
      <c r="JC635" s="87"/>
      <c r="JD635" s="87"/>
      <c r="JE635" s="87"/>
      <c r="JF635" s="87"/>
      <c r="JG635" s="87"/>
      <c r="JH635" s="87"/>
      <c r="JI635" s="87"/>
      <c r="JJ635" s="87"/>
      <c r="JK635" s="87"/>
      <c r="JL635" s="87"/>
      <c r="JM635" s="87"/>
      <c r="JN635" s="87"/>
      <c r="JO635" s="87"/>
      <c r="JP635" s="87"/>
      <c r="JQ635" s="87"/>
      <c r="JR635" s="87"/>
      <c r="JS635" s="87"/>
      <c r="JT635" s="87"/>
      <c r="JU635" s="87"/>
      <c r="JV635" s="87"/>
      <c r="JW635" s="87"/>
      <c r="JX635" s="87"/>
      <c r="JY635" s="87"/>
      <c r="JZ635" s="87"/>
      <c r="KA635" s="87"/>
      <c r="KB635" s="87"/>
      <c r="KC635" s="87"/>
      <c r="KD635" s="87"/>
      <c r="KE635" s="87"/>
      <c r="KF635" s="87"/>
      <c r="KG635" s="87"/>
      <c r="KH635" s="87"/>
      <c r="KI635" s="87"/>
      <c r="KJ635" s="87"/>
      <c r="KK635" s="87"/>
      <c r="KL635" s="87"/>
      <c r="KM635" s="87"/>
      <c r="KN635" s="87"/>
      <c r="KO635" s="87"/>
      <c r="KP635" s="87"/>
      <c r="KQ635" s="87"/>
      <c r="KR635" s="87"/>
      <c r="KS635" s="87"/>
      <c r="KT635" s="87"/>
      <c r="KU635" s="87"/>
      <c r="KV635" s="87"/>
      <c r="KW635" s="87"/>
      <c r="KX635" s="87"/>
      <c r="KY635" s="87"/>
      <c r="KZ635" s="87"/>
      <c r="LA635" s="87"/>
      <c r="LB635" s="87"/>
      <c r="LC635" s="87"/>
      <c r="LD635" s="87"/>
      <c r="LE635" s="87"/>
      <c r="LF635" s="87"/>
      <c r="LG635" s="87"/>
      <c r="LH635" s="87"/>
      <c r="LI635" s="87"/>
      <c r="LJ635" s="87"/>
      <c r="LK635" s="87"/>
      <c r="LL635" s="87"/>
      <c r="LM635" s="87"/>
      <c r="LN635" s="87"/>
      <c r="LO635" s="87"/>
      <c r="LP635" s="87"/>
      <c r="LQ635" s="87"/>
      <c r="LR635" s="87"/>
      <c r="LS635" s="87"/>
      <c r="LT635" s="87"/>
      <c r="LU635" s="87"/>
      <c r="LV635" s="87"/>
      <c r="LW635" s="87"/>
      <c r="LX635" s="87"/>
      <c r="LY635" s="87"/>
      <c r="LZ635" s="87"/>
      <c r="MA635" s="87"/>
      <c r="MB635" s="87"/>
      <c r="MC635" s="87"/>
      <c r="MD635" s="87"/>
      <c r="ME635" s="87"/>
      <c r="MF635" s="87"/>
      <c r="MG635" s="87"/>
      <c r="MH635" s="87"/>
      <c r="MI635" s="87"/>
      <c r="MJ635" s="87"/>
      <c r="MK635" s="87"/>
      <c r="ML635" s="87"/>
      <c r="MM635" s="87"/>
      <c r="MN635" s="87"/>
      <c r="MO635" s="87"/>
      <c r="MP635" s="87"/>
      <c r="MQ635" s="87"/>
      <c r="MR635" s="87"/>
      <c r="MS635" s="87"/>
      <c r="MT635" s="87"/>
      <c r="MU635" s="87"/>
      <c r="MV635" s="87"/>
      <c r="MW635" s="87"/>
      <c r="MX635" s="87"/>
      <c r="MY635" s="87"/>
      <c r="MZ635" s="87"/>
      <c r="NA635" s="87"/>
      <c r="NB635" s="87"/>
      <c r="NC635" s="87"/>
      <c r="ND635" s="87"/>
      <c r="NE635" s="87"/>
      <c r="NF635" s="87"/>
      <c r="NG635" s="87"/>
      <c r="NH635" s="87"/>
      <c r="NI635" s="87"/>
      <c r="NJ635" s="87"/>
      <c r="NK635" s="87"/>
      <c r="NL635" s="87"/>
      <c r="NM635" s="87"/>
      <c r="NN635" s="87"/>
      <c r="NO635" s="87"/>
      <c r="NP635" s="87"/>
      <c r="NQ635" s="87"/>
      <c r="NR635" s="87"/>
      <c r="NS635" s="87"/>
      <c r="NT635" s="87"/>
      <c r="NU635" s="87"/>
    </row>
    <row r="636" spans="1:385" s="102" customFormat="1" ht="52" hidden="1">
      <c r="A636" s="375"/>
      <c r="B636" s="291"/>
      <c r="C636" s="321" t="s">
        <v>983</v>
      </c>
      <c r="D636" s="309" t="s">
        <v>935</v>
      </c>
      <c r="E636" s="321" t="s">
        <v>956</v>
      </c>
      <c r="F636" s="321" t="s">
        <v>955</v>
      </c>
      <c r="G636" s="291"/>
      <c r="H636" s="291"/>
      <c r="I636" s="291"/>
      <c r="J636" s="291"/>
      <c r="K636" s="324" t="s">
        <v>161</v>
      </c>
      <c r="L636" s="323">
        <v>1</v>
      </c>
      <c r="M636" s="291"/>
      <c r="N636" s="310"/>
      <c r="O636" s="310"/>
      <c r="P636" s="310"/>
      <c r="Q636" s="310"/>
      <c r="R636" s="310"/>
      <c r="S636" s="311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  <c r="AK636" s="87"/>
      <c r="AL636" s="87"/>
      <c r="AM636" s="87"/>
      <c r="AN636" s="87"/>
      <c r="AO636" s="87"/>
      <c r="AP636" s="87"/>
      <c r="AQ636" s="87"/>
      <c r="AR636" s="87"/>
      <c r="AS636" s="87"/>
      <c r="AT636" s="87"/>
      <c r="AU636" s="87"/>
      <c r="AV636" s="87"/>
      <c r="AW636" s="87"/>
      <c r="AX636" s="87"/>
      <c r="AY636" s="87"/>
      <c r="AZ636" s="87"/>
      <c r="BA636" s="87"/>
      <c r="BB636" s="87"/>
      <c r="BC636" s="87"/>
      <c r="BD636" s="87"/>
      <c r="BE636" s="87"/>
      <c r="BF636" s="87"/>
      <c r="BG636" s="87"/>
      <c r="BH636" s="87"/>
      <c r="BI636" s="87"/>
      <c r="BJ636" s="87"/>
      <c r="BK636" s="87"/>
      <c r="BL636" s="87"/>
      <c r="BM636" s="87"/>
      <c r="BN636" s="87"/>
      <c r="BO636" s="87"/>
      <c r="BP636" s="87"/>
      <c r="BQ636" s="87"/>
      <c r="BR636" s="87"/>
      <c r="BS636" s="87"/>
      <c r="BT636" s="87"/>
      <c r="BU636" s="87"/>
      <c r="BV636" s="87"/>
      <c r="BW636" s="87"/>
      <c r="BX636" s="87"/>
      <c r="BY636" s="87"/>
      <c r="BZ636" s="87"/>
      <c r="CA636" s="87"/>
      <c r="CB636" s="87"/>
      <c r="CC636" s="87"/>
      <c r="CD636" s="87"/>
      <c r="CE636" s="87"/>
      <c r="CF636" s="87"/>
      <c r="CG636" s="87"/>
      <c r="CH636" s="87"/>
      <c r="CI636" s="87"/>
      <c r="CJ636" s="87"/>
      <c r="CK636" s="87"/>
      <c r="CL636" s="87"/>
      <c r="CM636" s="87"/>
      <c r="CN636" s="87"/>
      <c r="CO636" s="87"/>
      <c r="CP636" s="87"/>
      <c r="CQ636" s="87"/>
      <c r="CR636" s="87"/>
      <c r="CS636" s="87"/>
      <c r="CT636" s="87"/>
      <c r="CU636" s="87"/>
      <c r="CV636" s="87"/>
      <c r="CW636" s="87"/>
      <c r="CX636" s="87"/>
      <c r="CY636" s="87"/>
      <c r="CZ636" s="87"/>
      <c r="DA636" s="87"/>
      <c r="DB636" s="87"/>
      <c r="DC636" s="87"/>
      <c r="DD636" s="87"/>
      <c r="DE636" s="87"/>
      <c r="DF636" s="87"/>
      <c r="DG636" s="87"/>
      <c r="DH636" s="87"/>
      <c r="DI636" s="87"/>
      <c r="DJ636" s="87"/>
      <c r="DK636" s="87"/>
      <c r="DL636" s="87"/>
      <c r="DM636" s="87"/>
      <c r="DN636" s="87"/>
      <c r="DO636" s="87"/>
      <c r="DP636" s="87"/>
      <c r="DQ636" s="87"/>
      <c r="DR636" s="87"/>
      <c r="DS636" s="87"/>
      <c r="DT636" s="87"/>
      <c r="DU636" s="87"/>
      <c r="DV636" s="87"/>
      <c r="DW636" s="87"/>
      <c r="DX636" s="87"/>
      <c r="DY636" s="87"/>
      <c r="DZ636" s="87"/>
      <c r="EA636" s="87"/>
      <c r="EB636" s="87"/>
      <c r="EC636" s="87"/>
      <c r="ED636" s="87"/>
      <c r="EE636" s="87"/>
      <c r="EF636" s="87"/>
      <c r="EG636" s="87"/>
      <c r="EH636" s="87"/>
      <c r="EI636" s="87"/>
      <c r="EJ636" s="87"/>
      <c r="EK636" s="87"/>
      <c r="EL636" s="87"/>
      <c r="EM636" s="87"/>
      <c r="EN636" s="87"/>
      <c r="EO636" s="87"/>
      <c r="EP636" s="87"/>
      <c r="EQ636" s="87"/>
      <c r="ER636" s="87"/>
      <c r="ES636" s="87"/>
      <c r="ET636" s="87"/>
      <c r="EU636" s="87"/>
      <c r="EV636" s="87"/>
      <c r="EW636" s="87"/>
      <c r="EX636" s="87"/>
      <c r="EY636" s="87"/>
      <c r="EZ636" s="87"/>
      <c r="FA636" s="87"/>
      <c r="FB636" s="87"/>
      <c r="FC636" s="87"/>
      <c r="FD636" s="87"/>
      <c r="FE636" s="87"/>
      <c r="FF636" s="87"/>
      <c r="FG636" s="87"/>
      <c r="FH636" s="87"/>
      <c r="FI636" s="87"/>
      <c r="FJ636" s="87"/>
      <c r="FK636" s="87"/>
      <c r="FL636" s="87"/>
      <c r="FM636" s="87"/>
      <c r="FN636" s="87"/>
      <c r="FO636" s="87"/>
      <c r="FP636" s="87"/>
      <c r="FQ636" s="87"/>
      <c r="FR636" s="87"/>
      <c r="FS636" s="87"/>
      <c r="FT636" s="87"/>
      <c r="FU636" s="87"/>
      <c r="FV636" s="87"/>
      <c r="FW636" s="87"/>
      <c r="FX636" s="87"/>
      <c r="FY636" s="87"/>
      <c r="FZ636" s="87"/>
      <c r="GA636" s="87"/>
      <c r="GB636" s="87"/>
      <c r="GC636" s="87"/>
      <c r="GD636" s="87"/>
      <c r="GE636" s="87"/>
      <c r="GF636" s="87"/>
      <c r="GG636" s="87"/>
      <c r="GH636" s="87"/>
      <c r="GI636" s="87"/>
      <c r="GJ636" s="87"/>
      <c r="GK636" s="87"/>
      <c r="GL636" s="87"/>
      <c r="GM636" s="87"/>
      <c r="GN636" s="87"/>
      <c r="GO636" s="87"/>
      <c r="GP636" s="87"/>
      <c r="GQ636" s="87"/>
      <c r="GR636" s="87"/>
      <c r="GS636" s="87"/>
      <c r="GT636" s="87"/>
      <c r="GU636" s="87"/>
      <c r="GV636" s="87"/>
      <c r="GW636" s="87"/>
      <c r="GX636" s="87"/>
      <c r="GY636" s="87"/>
      <c r="GZ636" s="87"/>
      <c r="HA636" s="87"/>
      <c r="HB636" s="87"/>
      <c r="HC636" s="87"/>
      <c r="HD636" s="87"/>
      <c r="HE636" s="87"/>
      <c r="HF636" s="87"/>
      <c r="HG636" s="87"/>
      <c r="HH636" s="87"/>
      <c r="HI636" s="87"/>
      <c r="HJ636" s="87"/>
      <c r="HK636" s="87"/>
      <c r="HL636" s="87"/>
      <c r="HM636" s="87"/>
      <c r="HN636" s="87"/>
      <c r="HO636" s="87"/>
      <c r="HP636" s="87"/>
      <c r="HQ636" s="87"/>
      <c r="HR636" s="87"/>
      <c r="HS636" s="87"/>
      <c r="HT636" s="87"/>
      <c r="HU636" s="87"/>
      <c r="HV636" s="87"/>
      <c r="HW636" s="87"/>
      <c r="HX636" s="87"/>
      <c r="HY636" s="87"/>
      <c r="HZ636" s="87"/>
      <c r="IA636" s="87"/>
      <c r="IB636" s="87"/>
      <c r="IC636" s="87"/>
      <c r="ID636" s="87"/>
      <c r="IE636" s="87"/>
      <c r="IF636" s="87"/>
      <c r="IG636" s="87"/>
      <c r="IH636" s="87"/>
      <c r="II636" s="87"/>
      <c r="IJ636" s="87"/>
      <c r="IK636" s="87"/>
      <c r="IL636" s="87"/>
      <c r="IM636" s="87"/>
      <c r="IN636" s="87"/>
      <c r="IO636" s="87"/>
      <c r="IP636" s="87"/>
      <c r="IQ636" s="87"/>
      <c r="IR636" s="87"/>
      <c r="IS636" s="87"/>
      <c r="IT636" s="87"/>
      <c r="IU636" s="87"/>
      <c r="IV636" s="87"/>
      <c r="IW636" s="87"/>
      <c r="IX636" s="87"/>
      <c r="IY636" s="87"/>
      <c r="IZ636" s="87"/>
      <c r="JA636" s="87"/>
      <c r="JB636" s="87"/>
      <c r="JC636" s="87"/>
      <c r="JD636" s="87"/>
      <c r="JE636" s="87"/>
      <c r="JF636" s="87"/>
      <c r="JG636" s="87"/>
      <c r="JH636" s="87"/>
      <c r="JI636" s="87"/>
      <c r="JJ636" s="87"/>
      <c r="JK636" s="87"/>
      <c r="JL636" s="87"/>
      <c r="JM636" s="87"/>
      <c r="JN636" s="87"/>
      <c r="JO636" s="87"/>
      <c r="JP636" s="87"/>
      <c r="JQ636" s="87"/>
      <c r="JR636" s="87"/>
      <c r="JS636" s="87"/>
      <c r="JT636" s="87"/>
      <c r="JU636" s="87"/>
      <c r="JV636" s="87"/>
      <c r="JW636" s="87"/>
      <c r="JX636" s="87"/>
      <c r="JY636" s="87"/>
      <c r="JZ636" s="87"/>
      <c r="KA636" s="87"/>
      <c r="KB636" s="87"/>
      <c r="KC636" s="87"/>
      <c r="KD636" s="87"/>
      <c r="KE636" s="87"/>
      <c r="KF636" s="87"/>
      <c r="KG636" s="87"/>
      <c r="KH636" s="87"/>
      <c r="KI636" s="87"/>
      <c r="KJ636" s="87"/>
      <c r="KK636" s="87"/>
      <c r="KL636" s="87"/>
      <c r="KM636" s="87"/>
      <c r="KN636" s="87"/>
      <c r="KO636" s="87"/>
      <c r="KP636" s="87"/>
      <c r="KQ636" s="87"/>
      <c r="KR636" s="87"/>
      <c r="KS636" s="87"/>
      <c r="KT636" s="87"/>
      <c r="KU636" s="87"/>
      <c r="KV636" s="87"/>
      <c r="KW636" s="87"/>
      <c r="KX636" s="87"/>
      <c r="KY636" s="87"/>
      <c r="KZ636" s="87"/>
      <c r="LA636" s="87"/>
      <c r="LB636" s="87"/>
      <c r="LC636" s="87"/>
      <c r="LD636" s="87"/>
      <c r="LE636" s="87"/>
      <c r="LF636" s="87"/>
      <c r="LG636" s="87"/>
      <c r="LH636" s="87"/>
      <c r="LI636" s="87"/>
      <c r="LJ636" s="87"/>
      <c r="LK636" s="87"/>
      <c r="LL636" s="87"/>
      <c r="LM636" s="87"/>
      <c r="LN636" s="87"/>
      <c r="LO636" s="87"/>
      <c r="LP636" s="87"/>
      <c r="LQ636" s="87"/>
      <c r="LR636" s="87"/>
      <c r="LS636" s="87"/>
      <c r="LT636" s="87"/>
      <c r="LU636" s="87"/>
      <c r="LV636" s="87"/>
      <c r="LW636" s="87"/>
      <c r="LX636" s="87"/>
      <c r="LY636" s="87"/>
      <c r="LZ636" s="87"/>
      <c r="MA636" s="87"/>
      <c r="MB636" s="87"/>
      <c r="MC636" s="87"/>
      <c r="MD636" s="87"/>
      <c r="ME636" s="87"/>
      <c r="MF636" s="87"/>
      <c r="MG636" s="87"/>
      <c r="MH636" s="87"/>
      <c r="MI636" s="87"/>
      <c r="MJ636" s="87"/>
      <c r="MK636" s="87"/>
      <c r="ML636" s="87"/>
      <c r="MM636" s="87"/>
      <c r="MN636" s="87"/>
      <c r="MO636" s="87"/>
      <c r="MP636" s="87"/>
      <c r="MQ636" s="87"/>
      <c r="MR636" s="87"/>
      <c r="MS636" s="87"/>
      <c r="MT636" s="87"/>
      <c r="MU636" s="87"/>
      <c r="MV636" s="87"/>
      <c r="MW636" s="87"/>
      <c r="MX636" s="87"/>
      <c r="MY636" s="87"/>
      <c r="MZ636" s="87"/>
      <c r="NA636" s="87"/>
      <c r="NB636" s="87"/>
      <c r="NC636" s="87"/>
      <c r="ND636" s="87"/>
      <c r="NE636" s="87"/>
      <c r="NF636" s="87"/>
      <c r="NG636" s="87"/>
      <c r="NH636" s="87"/>
      <c r="NI636" s="87"/>
      <c r="NJ636" s="87"/>
      <c r="NK636" s="87"/>
      <c r="NL636" s="87"/>
      <c r="NM636" s="87"/>
      <c r="NN636" s="87"/>
      <c r="NO636" s="87"/>
      <c r="NP636" s="87"/>
      <c r="NQ636" s="87"/>
      <c r="NR636" s="87"/>
      <c r="NS636" s="87"/>
      <c r="NT636" s="87"/>
      <c r="NU636" s="87"/>
    </row>
    <row r="637" spans="1:385" s="102" customFormat="1" ht="26" hidden="1">
      <c r="A637" s="375"/>
      <c r="B637" s="291"/>
      <c r="C637" s="321" t="s">
        <v>959</v>
      </c>
      <c r="D637" s="309" t="s">
        <v>935</v>
      </c>
      <c r="E637" s="321" t="s">
        <v>958</v>
      </c>
      <c r="F637" s="321" t="s">
        <v>957</v>
      </c>
      <c r="G637" s="291"/>
      <c r="H637" s="291"/>
      <c r="I637" s="291"/>
      <c r="J637" s="291"/>
      <c r="K637" s="325" t="s">
        <v>161</v>
      </c>
      <c r="L637" s="326">
        <v>1</v>
      </c>
      <c r="M637" s="291"/>
      <c r="N637" s="310"/>
      <c r="O637" s="310"/>
      <c r="P637" s="310"/>
      <c r="Q637" s="310"/>
      <c r="R637" s="310"/>
      <c r="S637" s="311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  <c r="AK637" s="87"/>
      <c r="AL637" s="87"/>
      <c r="AM637" s="87"/>
      <c r="AN637" s="87"/>
      <c r="AO637" s="87"/>
      <c r="AP637" s="87"/>
      <c r="AQ637" s="87"/>
      <c r="AR637" s="87"/>
      <c r="AS637" s="87"/>
      <c r="AT637" s="87"/>
      <c r="AU637" s="87"/>
      <c r="AV637" s="87"/>
      <c r="AW637" s="87"/>
      <c r="AX637" s="87"/>
      <c r="AY637" s="87"/>
      <c r="AZ637" s="87"/>
      <c r="BA637" s="87"/>
      <c r="BB637" s="87"/>
      <c r="BC637" s="87"/>
      <c r="BD637" s="87"/>
      <c r="BE637" s="87"/>
      <c r="BF637" s="87"/>
      <c r="BG637" s="87"/>
      <c r="BH637" s="87"/>
      <c r="BI637" s="87"/>
      <c r="BJ637" s="87"/>
      <c r="BK637" s="87"/>
      <c r="BL637" s="87"/>
      <c r="BM637" s="87"/>
      <c r="BN637" s="87"/>
      <c r="BO637" s="87"/>
      <c r="BP637" s="87"/>
      <c r="BQ637" s="87"/>
      <c r="BR637" s="87"/>
      <c r="BS637" s="87"/>
      <c r="BT637" s="87"/>
      <c r="BU637" s="87"/>
      <c r="BV637" s="87"/>
      <c r="BW637" s="87"/>
      <c r="BX637" s="87"/>
      <c r="BY637" s="87"/>
      <c r="BZ637" s="87"/>
      <c r="CA637" s="87"/>
      <c r="CB637" s="87"/>
      <c r="CC637" s="87"/>
      <c r="CD637" s="87"/>
      <c r="CE637" s="87"/>
      <c r="CF637" s="87"/>
      <c r="CG637" s="87"/>
      <c r="CH637" s="87"/>
      <c r="CI637" s="87"/>
      <c r="CJ637" s="87"/>
      <c r="CK637" s="87"/>
      <c r="CL637" s="87"/>
      <c r="CM637" s="87"/>
      <c r="CN637" s="87"/>
      <c r="CO637" s="87"/>
      <c r="CP637" s="87"/>
      <c r="CQ637" s="87"/>
      <c r="CR637" s="87"/>
      <c r="CS637" s="87"/>
      <c r="CT637" s="87"/>
      <c r="CU637" s="87"/>
      <c r="CV637" s="87"/>
      <c r="CW637" s="87"/>
      <c r="CX637" s="87"/>
      <c r="CY637" s="87"/>
      <c r="CZ637" s="87"/>
      <c r="DA637" s="87"/>
      <c r="DB637" s="87"/>
      <c r="DC637" s="87"/>
      <c r="DD637" s="87"/>
      <c r="DE637" s="87"/>
      <c r="DF637" s="87"/>
      <c r="DG637" s="87"/>
      <c r="DH637" s="87"/>
      <c r="DI637" s="87"/>
      <c r="DJ637" s="87"/>
      <c r="DK637" s="87"/>
      <c r="DL637" s="87"/>
      <c r="DM637" s="87"/>
      <c r="DN637" s="87"/>
      <c r="DO637" s="87"/>
      <c r="DP637" s="87"/>
      <c r="DQ637" s="87"/>
      <c r="DR637" s="87"/>
      <c r="DS637" s="87"/>
      <c r="DT637" s="87"/>
      <c r="DU637" s="87"/>
      <c r="DV637" s="87"/>
      <c r="DW637" s="87"/>
      <c r="DX637" s="87"/>
      <c r="DY637" s="87"/>
      <c r="DZ637" s="87"/>
      <c r="EA637" s="87"/>
      <c r="EB637" s="87"/>
      <c r="EC637" s="87"/>
      <c r="ED637" s="87"/>
      <c r="EE637" s="87"/>
      <c r="EF637" s="87"/>
      <c r="EG637" s="87"/>
      <c r="EH637" s="87"/>
      <c r="EI637" s="87"/>
      <c r="EJ637" s="87"/>
      <c r="EK637" s="87"/>
      <c r="EL637" s="87"/>
      <c r="EM637" s="87"/>
      <c r="EN637" s="87"/>
      <c r="EO637" s="87"/>
      <c r="EP637" s="87"/>
      <c r="EQ637" s="87"/>
      <c r="ER637" s="87"/>
      <c r="ES637" s="87"/>
      <c r="ET637" s="87"/>
      <c r="EU637" s="87"/>
      <c r="EV637" s="87"/>
      <c r="EW637" s="87"/>
      <c r="EX637" s="87"/>
      <c r="EY637" s="87"/>
      <c r="EZ637" s="87"/>
      <c r="FA637" s="87"/>
      <c r="FB637" s="87"/>
      <c r="FC637" s="87"/>
      <c r="FD637" s="87"/>
      <c r="FE637" s="87"/>
      <c r="FF637" s="87"/>
      <c r="FG637" s="87"/>
      <c r="FH637" s="87"/>
      <c r="FI637" s="87"/>
      <c r="FJ637" s="87"/>
      <c r="FK637" s="87"/>
      <c r="FL637" s="87"/>
      <c r="FM637" s="87"/>
      <c r="FN637" s="87"/>
      <c r="FO637" s="87"/>
      <c r="FP637" s="87"/>
      <c r="FQ637" s="87"/>
      <c r="FR637" s="87"/>
      <c r="FS637" s="87"/>
      <c r="FT637" s="87"/>
      <c r="FU637" s="87"/>
      <c r="FV637" s="87"/>
      <c r="FW637" s="87"/>
      <c r="FX637" s="87"/>
      <c r="FY637" s="87"/>
      <c r="FZ637" s="87"/>
      <c r="GA637" s="87"/>
      <c r="GB637" s="87"/>
      <c r="GC637" s="87"/>
      <c r="GD637" s="87"/>
      <c r="GE637" s="87"/>
      <c r="GF637" s="87"/>
      <c r="GG637" s="87"/>
      <c r="GH637" s="87"/>
      <c r="GI637" s="87"/>
      <c r="GJ637" s="87"/>
      <c r="GK637" s="87"/>
      <c r="GL637" s="87"/>
      <c r="GM637" s="87"/>
      <c r="GN637" s="87"/>
      <c r="GO637" s="87"/>
      <c r="GP637" s="87"/>
      <c r="GQ637" s="87"/>
      <c r="GR637" s="87"/>
      <c r="GS637" s="87"/>
      <c r="GT637" s="87"/>
      <c r="GU637" s="87"/>
      <c r="GV637" s="87"/>
      <c r="GW637" s="87"/>
      <c r="GX637" s="87"/>
      <c r="GY637" s="87"/>
      <c r="GZ637" s="87"/>
      <c r="HA637" s="87"/>
      <c r="HB637" s="87"/>
      <c r="HC637" s="87"/>
      <c r="HD637" s="87"/>
      <c r="HE637" s="87"/>
      <c r="HF637" s="87"/>
      <c r="HG637" s="87"/>
      <c r="HH637" s="87"/>
      <c r="HI637" s="87"/>
      <c r="HJ637" s="87"/>
      <c r="HK637" s="87"/>
      <c r="HL637" s="87"/>
      <c r="HM637" s="87"/>
      <c r="HN637" s="87"/>
      <c r="HO637" s="87"/>
      <c r="HP637" s="87"/>
      <c r="HQ637" s="87"/>
      <c r="HR637" s="87"/>
      <c r="HS637" s="87"/>
      <c r="HT637" s="87"/>
      <c r="HU637" s="87"/>
      <c r="HV637" s="87"/>
      <c r="HW637" s="87"/>
      <c r="HX637" s="87"/>
      <c r="HY637" s="87"/>
      <c r="HZ637" s="87"/>
      <c r="IA637" s="87"/>
      <c r="IB637" s="87"/>
      <c r="IC637" s="87"/>
      <c r="ID637" s="87"/>
      <c r="IE637" s="87"/>
      <c r="IF637" s="87"/>
      <c r="IG637" s="87"/>
      <c r="IH637" s="87"/>
      <c r="II637" s="87"/>
      <c r="IJ637" s="87"/>
      <c r="IK637" s="87"/>
      <c r="IL637" s="87"/>
      <c r="IM637" s="87"/>
      <c r="IN637" s="87"/>
      <c r="IO637" s="87"/>
      <c r="IP637" s="87"/>
      <c r="IQ637" s="87"/>
      <c r="IR637" s="87"/>
      <c r="IS637" s="87"/>
      <c r="IT637" s="87"/>
      <c r="IU637" s="87"/>
      <c r="IV637" s="87"/>
      <c r="IW637" s="87"/>
      <c r="IX637" s="87"/>
      <c r="IY637" s="87"/>
      <c r="IZ637" s="87"/>
      <c r="JA637" s="87"/>
      <c r="JB637" s="87"/>
      <c r="JC637" s="87"/>
      <c r="JD637" s="87"/>
      <c r="JE637" s="87"/>
      <c r="JF637" s="87"/>
      <c r="JG637" s="87"/>
      <c r="JH637" s="87"/>
      <c r="JI637" s="87"/>
      <c r="JJ637" s="87"/>
      <c r="JK637" s="87"/>
      <c r="JL637" s="87"/>
      <c r="JM637" s="87"/>
      <c r="JN637" s="87"/>
      <c r="JO637" s="87"/>
      <c r="JP637" s="87"/>
      <c r="JQ637" s="87"/>
      <c r="JR637" s="87"/>
      <c r="JS637" s="87"/>
      <c r="JT637" s="87"/>
      <c r="JU637" s="87"/>
      <c r="JV637" s="87"/>
      <c r="JW637" s="87"/>
      <c r="JX637" s="87"/>
      <c r="JY637" s="87"/>
      <c r="JZ637" s="87"/>
      <c r="KA637" s="87"/>
      <c r="KB637" s="87"/>
      <c r="KC637" s="87"/>
      <c r="KD637" s="87"/>
      <c r="KE637" s="87"/>
      <c r="KF637" s="87"/>
      <c r="KG637" s="87"/>
      <c r="KH637" s="87"/>
      <c r="KI637" s="87"/>
      <c r="KJ637" s="87"/>
      <c r="KK637" s="87"/>
      <c r="KL637" s="87"/>
      <c r="KM637" s="87"/>
      <c r="KN637" s="87"/>
      <c r="KO637" s="87"/>
      <c r="KP637" s="87"/>
      <c r="KQ637" s="87"/>
      <c r="KR637" s="87"/>
      <c r="KS637" s="87"/>
      <c r="KT637" s="87"/>
      <c r="KU637" s="87"/>
      <c r="KV637" s="87"/>
      <c r="KW637" s="87"/>
      <c r="KX637" s="87"/>
      <c r="KY637" s="87"/>
      <c r="KZ637" s="87"/>
      <c r="LA637" s="87"/>
      <c r="LB637" s="87"/>
      <c r="LC637" s="87"/>
      <c r="LD637" s="87"/>
      <c r="LE637" s="87"/>
      <c r="LF637" s="87"/>
      <c r="LG637" s="87"/>
      <c r="LH637" s="87"/>
      <c r="LI637" s="87"/>
      <c r="LJ637" s="87"/>
      <c r="LK637" s="87"/>
      <c r="LL637" s="87"/>
      <c r="LM637" s="87"/>
      <c r="LN637" s="87"/>
      <c r="LO637" s="87"/>
      <c r="LP637" s="87"/>
      <c r="LQ637" s="87"/>
      <c r="LR637" s="87"/>
      <c r="LS637" s="87"/>
      <c r="LT637" s="87"/>
      <c r="LU637" s="87"/>
      <c r="LV637" s="87"/>
      <c r="LW637" s="87"/>
      <c r="LX637" s="87"/>
      <c r="LY637" s="87"/>
      <c r="LZ637" s="87"/>
      <c r="MA637" s="87"/>
      <c r="MB637" s="87"/>
      <c r="MC637" s="87"/>
      <c r="MD637" s="87"/>
      <c r="ME637" s="87"/>
      <c r="MF637" s="87"/>
      <c r="MG637" s="87"/>
      <c r="MH637" s="87"/>
      <c r="MI637" s="87"/>
      <c r="MJ637" s="87"/>
      <c r="MK637" s="87"/>
      <c r="ML637" s="87"/>
      <c r="MM637" s="87"/>
      <c r="MN637" s="87"/>
      <c r="MO637" s="87"/>
      <c r="MP637" s="87"/>
      <c r="MQ637" s="87"/>
      <c r="MR637" s="87"/>
      <c r="MS637" s="87"/>
      <c r="MT637" s="87"/>
      <c r="MU637" s="87"/>
      <c r="MV637" s="87"/>
      <c r="MW637" s="87"/>
      <c r="MX637" s="87"/>
      <c r="MY637" s="87"/>
      <c r="MZ637" s="87"/>
      <c r="NA637" s="87"/>
      <c r="NB637" s="87"/>
      <c r="NC637" s="87"/>
      <c r="ND637" s="87"/>
      <c r="NE637" s="87"/>
      <c r="NF637" s="87"/>
      <c r="NG637" s="87"/>
      <c r="NH637" s="87"/>
      <c r="NI637" s="87"/>
      <c r="NJ637" s="87"/>
      <c r="NK637" s="87"/>
      <c r="NL637" s="87"/>
      <c r="NM637" s="87"/>
      <c r="NN637" s="87"/>
      <c r="NO637" s="87"/>
      <c r="NP637" s="87"/>
      <c r="NQ637" s="87"/>
      <c r="NR637" s="87"/>
      <c r="NS637" s="87"/>
      <c r="NT637" s="87"/>
      <c r="NU637" s="87"/>
    </row>
    <row r="638" spans="1:385" s="102" customFormat="1" ht="26" hidden="1">
      <c r="A638" s="375"/>
      <c r="B638" s="291"/>
      <c r="C638" s="321" t="s">
        <v>960</v>
      </c>
      <c r="D638" s="309" t="s">
        <v>935</v>
      </c>
      <c r="E638" s="321" t="s">
        <v>108</v>
      </c>
      <c r="F638" s="321" t="s">
        <v>957</v>
      </c>
      <c r="G638" s="291"/>
      <c r="H638" s="291"/>
      <c r="I638" s="291"/>
      <c r="J638" s="291"/>
      <c r="K638" s="325" t="s">
        <v>161</v>
      </c>
      <c r="L638" s="326">
        <v>3</v>
      </c>
      <c r="M638" s="291"/>
      <c r="N638" s="310"/>
      <c r="O638" s="310"/>
      <c r="P638" s="310"/>
      <c r="Q638" s="310"/>
      <c r="R638" s="310"/>
      <c r="S638" s="311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  <c r="AK638" s="87"/>
      <c r="AL638" s="87"/>
      <c r="AM638" s="87"/>
      <c r="AN638" s="87"/>
      <c r="AO638" s="87"/>
      <c r="AP638" s="87"/>
      <c r="AQ638" s="87"/>
      <c r="AR638" s="87"/>
      <c r="AS638" s="87"/>
      <c r="AT638" s="87"/>
      <c r="AU638" s="87"/>
      <c r="AV638" s="87"/>
      <c r="AW638" s="87"/>
      <c r="AX638" s="87"/>
      <c r="AY638" s="87"/>
      <c r="AZ638" s="87"/>
      <c r="BA638" s="87"/>
      <c r="BB638" s="87"/>
      <c r="BC638" s="87"/>
      <c r="BD638" s="87"/>
      <c r="BE638" s="87"/>
      <c r="BF638" s="87"/>
      <c r="BG638" s="87"/>
      <c r="BH638" s="87"/>
      <c r="BI638" s="87"/>
      <c r="BJ638" s="87"/>
      <c r="BK638" s="87"/>
      <c r="BL638" s="87"/>
      <c r="BM638" s="87"/>
      <c r="BN638" s="87"/>
      <c r="BO638" s="87"/>
      <c r="BP638" s="87"/>
      <c r="BQ638" s="87"/>
      <c r="BR638" s="87"/>
      <c r="BS638" s="87"/>
      <c r="BT638" s="87"/>
      <c r="BU638" s="87"/>
      <c r="BV638" s="87"/>
      <c r="BW638" s="87"/>
      <c r="BX638" s="87"/>
      <c r="BY638" s="87"/>
      <c r="BZ638" s="87"/>
      <c r="CA638" s="87"/>
      <c r="CB638" s="87"/>
      <c r="CC638" s="87"/>
      <c r="CD638" s="87"/>
      <c r="CE638" s="87"/>
      <c r="CF638" s="87"/>
      <c r="CG638" s="87"/>
      <c r="CH638" s="87"/>
      <c r="CI638" s="87"/>
      <c r="CJ638" s="87"/>
      <c r="CK638" s="87"/>
      <c r="CL638" s="87"/>
      <c r="CM638" s="87"/>
      <c r="CN638" s="87"/>
      <c r="CO638" s="87"/>
      <c r="CP638" s="87"/>
      <c r="CQ638" s="87"/>
      <c r="CR638" s="87"/>
      <c r="CS638" s="87"/>
      <c r="CT638" s="87"/>
      <c r="CU638" s="87"/>
      <c r="CV638" s="87"/>
      <c r="CW638" s="87"/>
      <c r="CX638" s="87"/>
      <c r="CY638" s="87"/>
      <c r="CZ638" s="87"/>
      <c r="DA638" s="87"/>
      <c r="DB638" s="87"/>
      <c r="DC638" s="87"/>
      <c r="DD638" s="87"/>
      <c r="DE638" s="87"/>
      <c r="DF638" s="87"/>
      <c r="DG638" s="87"/>
      <c r="DH638" s="87"/>
      <c r="DI638" s="87"/>
      <c r="DJ638" s="87"/>
      <c r="DK638" s="87"/>
      <c r="DL638" s="87"/>
      <c r="DM638" s="87"/>
      <c r="DN638" s="87"/>
      <c r="DO638" s="87"/>
      <c r="DP638" s="87"/>
      <c r="DQ638" s="87"/>
      <c r="DR638" s="87"/>
      <c r="DS638" s="87"/>
      <c r="DT638" s="87"/>
      <c r="DU638" s="87"/>
      <c r="DV638" s="87"/>
      <c r="DW638" s="87"/>
      <c r="DX638" s="87"/>
      <c r="DY638" s="87"/>
      <c r="DZ638" s="87"/>
      <c r="EA638" s="87"/>
      <c r="EB638" s="87"/>
      <c r="EC638" s="87"/>
      <c r="ED638" s="87"/>
      <c r="EE638" s="87"/>
      <c r="EF638" s="87"/>
      <c r="EG638" s="87"/>
      <c r="EH638" s="87"/>
      <c r="EI638" s="87"/>
      <c r="EJ638" s="87"/>
      <c r="EK638" s="87"/>
      <c r="EL638" s="87"/>
      <c r="EM638" s="87"/>
      <c r="EN638" s="87"/>
      <c r="EO638" s="87"/>
      <c r="EP638" s="87"/>
      <c r="EQ638" s="87"/>
      <c r="ER638" s="87"/>
      <c r="ES638" s="87"/>
      <c r="ET638" s="87"/>
      <c r="EU638" s="87"/>
      <c r="EV638" s="87"/>
      <c r="EW638" s="87"/>
      <c r="EX638" s="87"/>
      <c r="EY638" s="87"/>
      <c r="EZ638" s="87"/>
      <c r="FA638" s="87"/>
      <c r="FB638" s="87"/>
      <c r="FC638" s="87"/>
      <c r="FD638" s="87"/>
      <c r="FE638" s="87"/>
      <c r="FF638" s="87"/>
      <c r="FG638" s="87"/>
      <c r="FH638" s="87"/>
      <c r="FI638" s="87"/>
      <c r="FJ638" s="87"/>
      <c r="FK638" s="87"/>
      <c r="FL638" s="87"/>
      <c r="FM638" s="87"/>
      <c r="FN638" s="87"/>
      <c r="FO638" s="87"/>
      <c r="FP638" s="87"/>
      <c r="FQ638" s="87"/>
      <c r="FR638" s="87"/>
      <c r="FS638" s="87"/>
      <c r="FT638" s="87"/>
      <c r="FU638" s="87"/>
      <c r="FV638" s="87"/>
      <c r="FW638" s="87"/>
      <c r="FX638" s="87"/>
      <c r="FY638" s="87"/>
      <c r="FZ638" s="87"/>
      <c r="GA638" s="87"/>
      <c r="GB638" s="87"/>
      <c r="GC638" s="87"/>
      <c r="GD638" s="87"/>
      <c r="GE638" s="87"/>
      <c r="GF638" s="87"/>
      <c r="GG638" s="87"/>
      <c r="GH638" s="87"/>
      <c r="GI638" s="87"/>
      <c r="GJ638" s="87"/>
      <c r="GK638" s="87"/>
      <c r="GL638" s="87"/>
      <c r="GM638" s="87"/>
      <c r="GN638" s="87"/>
      <c r="GO638" s="87"/>
      <c r="GP638" s="87"/>
      <c r="GQ638" s="87"/>
      <c r="GR638" s="87"/>
      <c r="GS638" s="87"/>
      <c r="GT638" s="87"/>
      <c r="GU638" s="87"/>
      <c r="GV638" s="87"/>
      <c r="GW638" s="87"/>
      <c r="GX638" s="87"/>
      <c r="GY638" s="87"/>
      <c r="GZ638" s="87"/>
      <c r="HA638" s="87"/>
      <c r="HB638" s="87"/>
      <c r="HC638" s="87"/>
      <c r="HD638" s="87"/>
      <c r="HE638" s="87"/>
      <c r="HF638" s="87"/>
      <c r="HG638" s="87"/>
      <c r="HH638" s="87"/>
      <c r="HI638" s="87"/>
      <c r="HJ638" s="87"/>
      <c r="HK638" s="87"/>
      <c r="HL638" s="87"/>
      <c r="HM638" s="87"/>
      <c r="HN638" s="87"/>
      <c r="HO638" s="87"/>
      <c r="HP638" s="87"/>
      <c r="HQ638" s="87"/>
      <c r="HR638" s="87"/>
      <c r="HS638" s="87"/>
      <c r="HT638" s="87"/>
      <c r="HU638" s="87"/>
      <c r="HV638" s="87"/>
      <c r="HW638" s="87"/>
      <c r="HX638" s="87"/>
      <c r="HY638" s="87"/>
      <c r="HZ638" s="87"/>
      <c r="IA638" s="87"/>
      <c r="IB638" s="87"/>
      <c r="IC638" s="87"/>
      <c r="ID638" s="87"/>
      <c r="IE638" s="87"/>
      <c r="IF638" s="87"/>
      <c r="IG638" s="87"/>
      <c r="IH638" s="87"/>
      <c r="II638" s="87"/>
      <c r="IJ638" s="87"/>
      <c r="IK638" s="87"/>
      <c r="IL638" s="87"/>
      <c r="IM638" s="87"/>
      <c r="IN638" s="87"/>
      <c r="IO638" s="87"/>
      <c r="IP638" s="87"/>
      <c r="IQ638" s="87"/>
      <c r="IR638" s="87"/>
      <c r="IS638" s="87"/>
      <c r="IT638" s="87"/>
      <c r="IU638" s="87"/>
      <c r="IV638" s="87"/>
      <c r="IW638" s="87"/>
      <c r="IX638" s="87"/>
      <c r="IY638" s="87"/>
      <c r="IZ638" s="87"/>
      <c r="JA638" s="87"/>
      <c r="JB638" s="87"/>
      <c r="JC638" s="87"/>
      <c r="JD638" s="87"/>
      <c r="JE638" s="87"/>
      <c r="JF638" s="87"/>
      <c r="JG638" s="87"/>
      <c r="JH638" s="87"/>
      <c r="JI638" s="87"/>
      <c r="JJ638" s="87"/>
      <c r="JK638" s="87"/>
      <c r="JL638" s="87"/>
      <c r="JM638" s="87"/>
      <c r="JN638" s="87"/>
      <c r="JO638" s="87"/>
      <c r="JP638" s="87"/>
      <c r="JQ638" s="87"/>
      <c r="JR638" s="87"/>
      <c r="JS638" s="87"/>
      <c r="JT638" s="87"/>
      <c r="JU638" s="87"/>
      <c r="JV638" s="87"/>
      <c r="JW638" s="87"/>
      <c r="JX638" s="87"/>
      <c r="JY638" s="87"/>
      <c r="JZ638" s="87"/>
      <c r="KA638" s="87"/>
      <c r="KB638" s="87"/>
      <c r="KC638" s="87"/>
      <c r="KD638" s="87"/>
      <c r="KE638" s="87"/>
      <c r="KF638" s="87"/>
      <c r="KG638" s="87"/>
      <c r="KH638" s="87"/>
      <c r="KI638" s="87"/>
      <c r="KJ638" s="87"/>
      <c r="KK638" s="87"/>
      <c r="KL638" s="87"/>
      <c r="KM638" s="87"/>
      <c r="KN638" s="87"/>
      <c r="KO638" s="87"/>
      <c r="KP638" s="87"/>
      <c r="KQ638" s="87"/>
      <c r="KR638" s="87"/>
      <c r="KS638" s="87"/>
      <c r="KT638" s="87"/>
      <c r="KU638" s="87"/>
      <c r="KV638" s="87"/>
      <c r="KW638" s="87"/>
      <c r="KX638" s="87"/>
      <c r="KY638" s="87"/>
      <c r="KZ638" s="87"/>
      <c r="LA638" s="87"/>
      <c r="LB638" s="87"/>
      <c r="LC638" s="87"/>
      <c r="LD638" s="87"/>
      <c r="LE638" s="87"/>
      <c r="LF638" s="87"/>
      <c r="LG638" s="87"/>
      <c r="LH638" s="87"/>
      <c r="LI638" s="87"/>
      <c r="LJ638" s="87"/>
      <c r="LK638" s="87"/>
      <c r="LL638" s="87"/>
      <c r="LM638" s="87"/>
      <c r="LN638" s="87"/>
      <c r="LO638" s="87"/>
      <c r="LP638" s="87"/>
      <c r="LQ638" s="87"/>
      <c r="LR638" s="87"/>
      <c r="LS638" s="87"/>
      <c r="LT638" s="87"/>
      <c r="LU638" s="87"/>
      <c r="LV638" s="87"/>
      <c r="LW638" s="87"/>
      <c r="LX638" s="87"/>
      <c r="LY638" s="87"/>
      <c r="LZ638" s="87"/>
      <c r="MA638" s="87"/>
      <c r="MB638" s="87"/>
      <c r="MC638" s="87"/>
      <c r="MD638" s="87"/>
      <c r="ME638" s="87"/>
      <c r="MF638" s="87"/>
      <c r="MG638" s="87"/>
      <c r="MH638" s="87"/>
      <c r="MI638" s="87"/>
      <c r="MJ638" s="87"/>
      <c r="MK638" s="87"/>
      <c r="ML638" s="87"/>
      <c r="MM638" s="87"/>
      <c r="MN638" s="87"/>
      <c r="MO638" s="87"/>
      <c r="MP638" s="87"/>
      <c r="MQ638" s="87"/>
      <c r="MR638" s="87"/>
      <c r="MS638" s="87"/>
      <c r="MT638" s="87"/>
      <c r="MU638" s="87"/>
      <c r="MV638" s="87"/>
      <c r="MW638" s="87"/>
      <c r="MX638" s="87"/>
      <c r="MY638" s="87"/>
      <c r="MZ638" s="87"/>
      <c r="NA638" s="87"/>
      <c r="NB638" s="87"/>
      <c r="NC638" s="87"/>
      <c r="ND638" s="87"/>
      <c r="NE638" s="87"/>
      <c r="NF638" s="87"/>
      <c r="NG638" s="87"/>
      <c r="NH638" s="87"/>
      <c r="NI638" s="87"/>
      <c r="NJ638" s="87"/>
      <c r="NK638" s="87"/>
      <c r="NL638" s="87"/>
      <c r="NM638" s="87"/>
      <c r="NN638" s="87"/>
      <c r="NO638" s="87"/>
      <c r="NP638" s="87"/>
      <c r="NQ638" s="87"/>
      <c r="NR638" s="87"/>
      <c r="NS638" s="87"/>
      <c r="NT638" s="87"/>
      <c r="NU638" s="87"/>
    </row>
    <row r="639" spans="1:385" s="102" customFormat="1" ht="26" hidden="1">
      <c r="A639" s="375"/>
      <c r="B639" s="291"/>
      <c r="C639" s="321" t="s">
        <v>962</v>
      </c>
      <c r="D639" s="309" t="s">
        <v>935</v>
      </c>
      <c r="E639" s="321" t="s">
        <v>961</v>
      </c>
      <c r="F639" s="321" t="s">
        <v>858</v>
      </c>
      <c r="G639" s="291"/>
      <c r="H639" s="291"/>
      <c r="I639" s="291"/>
      <c r="J639" s="291"/>
      <c r="K639" s="324" t="s">
        <v>161</v>
      </c>
      <c r="L639" s="323">
        <v>1</v>
      </c>
      <c r="M639" s="291"/>
      <c r="N639" s="310"/>
      <c r="O639" s="310"/>
      <c r="P639" s="310"/>
      <c r="Q639" s="310"/>
      <c r="R639" s="310"/>
      <c r="S639" s="311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  <c r="AK639" s="87"/>
      <c r="AL639" s="87"/>
      <c r="AM639" s="87"/>
      <c r="AN639" s="87"/>
      <c r="AO639" s="87"/>
      <c r="AP639" s="87"/>
      <c r="AQ639" s="87"/>
      <c r="AR639" s="87"/>
      <c r="AS639" s="87"/>
      <c r="AT639" s="87"/>
      <c r="AU639" s="87"/>
      <c r="AV639" s="87"/>
      <c r="AW639" s="87"/>
      <c r="AX639" s="87"/>
      <c r="AY639" s="87"/>
      <c r="AZ639" s="87"/>
      <c r="BA639" s="87"/>
      <c r="BB639" s="87"/>
      <c r="BC639" s="87"/>
      <c r="BD639" s="87"/>
      <c r="BE639" s="87"/>
      <c r="BF639" s="87"/>
      <c r="BG639" s="87"/>
      <c r="BH639" s="87"/>
      <c r="BI639" s="87"/>
      <c r="BJ639" s="87"/>
      <c r="BK639" s="87"/>
      <c r="BL639" s="87"/>
      <c r="BM639" s="87"/>
      <c r="BN639" s="87"/>
      <c r="BO639" s="87"/>
      <c r="BP639" s="87"/>
      <c r="BQ639" s="87"/>
      <c r="BR639" s="87"/>
      <c r="BS639" s="87"/>
      <c r="BT639" s="87"/>
      <c r="BU639" s="87"/>
      <c r="BV639" s="87"/>
      <c r="BW639" s="87"/>
      <c r="BX639" s="87"/>
      <c r="BY639" s="87"/>
      <c r="BZ639" s="87"/>
      <c r="CA639" s="87"/>
      <c r="CB639" s="87"/>
      <c r="CC639" s="87"/>
      <c r="CD639" s="87"/>
      <c r="CE639" s="87"/>
      <c r="CF639" s="87"/>
      <c r="CG639" s="87"/>
      <c r="CH639" s="87"/>
      <c r="CI639" s="87"/>
      <c r="CJ639" s="87"/>
      <c r="CK639" s="87"/>
      <c r="CL639" s="87"/>
      <c r="CM639" s="87"/>
      <c r="CN639" s="87"/>
      <c r="CO639" s="87"/>
      <c r="CP639" s="87"/>
      <c r="CQ639" s="87"/>
      <c r="CR639" s="87"/>
      <c r="CS639" s="87"/>
      <c r="CT639" s="87"/>
      <c r="CU639" s="87"/>
      <c r="CV639" s="87"/>
      <c r="CW639" s="87"/>
      <c r="CX639" s="87"/>
      <c r="CY639" s="87"/>
      <c r="CZ639" s="87"/>
      <c r="DA639" s="87"/>
      <c r="DB639" s="87"/>
      <c r="DC639" s="87"/>
      <c r="DD639" s="87"/>
      <c r="DE639" s="87"/>
      <c r="DF639" s="87"/>
      <c r="DG639" s="87"/>
      <c r="DH639" s="87"/>
      <c r="DI639" s="87"/>
      <c r="DJ639" s="87"/>
      <c r="DK639" s="87"/>
      <c r="DL639" s="87"/>
      <c r="DM639" s="87"/>
      <c r="DN639" s="87"/>
      <c r="DO639" s="87"/>
      <c r="DP639" s="87"/>
      <c r="DQ639" s="87"/>
      <c r="DR639" s="87"/>
      <c r="DS639" s="87"/>
      <c r="DT639" s="87"/>
      <c r="DU639" s="87"/>
      <c r="DV639" s="87"/>
      <c r="DW639" s="87"/>
      <c r="DX639" s="87"/>
      <c r="DY639" s="87"/>
      <c r="DZ639" s="87"/>
      <c r="EA639" s="87"/>
      <c r="EB639" s="87"/>
      <c r="EC639" s="87"/>
      <c r="ED639" s="87"/>
      <c r="EE639" s="87"/>
      <c r="EF639" s="87"/>
      <c r="EG639" s="87"/>
      <c r="EH639" s="87"/>
      <c r="EI639" s="87"/>
      <c r="EJ639" s="87"/>
      <c r="EK639" s="87"/>
      <c r="EL639" s="87"/>
      <c r="EM639" s="87"/>
      <c r="EN639" s="87"/>
      <c r="EO639" s="87"/>
      <c r="EP639" s="87"/>
      <c r="EQ639" s="87"/>
      <c r="ER639" s="87"/>
      <c r="ES639" s="87"/>
      <c r="ET639" s="87"/>
      <c r="EU639" s="87"/>
      <c r="EV639" s="87"/>
      <c r="EW639" s="87"/>
      <c r="EX639" s="87"/>
      <c r="EY639" s="87"/>
      <c r="EZ639" s="87"/>
      <c r="FA639" s="87"/>
      <c r="FB639" s="87"/>
      <c r="FC639" s="87"/>
      <c r="FD639" s="87"/>
      <c r="FE639" s="87"/>
      <c r="FF639" s="87"/>
      <c r="FG639" s="87"/>
      <c r="FH639" s="87"/>
      <c r="FI639" s="87"/>
      <c r="FJ639" s="87"/>
      <c r="FK639" s="87"/>
      <c r="FL639" s="87"/>
      <c r="FM639" s="87"/>
      <c r="FN639" s="87"/>
      <c r="FO639" s="87"/>
      <c r="FP639" s="87"/>
      <c r="FQ639" s="87"/>
      <c r="FR639" s="87"/>
      <c r="FS639" s="87"/>
      <c r="FT639" s="87"/>
      <c r="FU639" s="87"/>
      <c r="FV639" s="87"/>
      <c r="FW639" s="87"/>
      <c r="FX639" s="87"/>
      <c r="FY639" s="87"/>
      <c r="FZ639" s="87"/>
      <c r="GA639" s="87"/>
      <c r="GB639" s="87"/>
      <c r="GC639" s="87"/>
      <c r="GD639" s="87"/>
      <c r="GE639" s="87"/>
      <c r="GF639" s="87"/>
      <c r="GG639" s="87"/>
      <c r="GH639" s="87"/>
      <c r="GI639" s="87"/>
      <c r="GJ639" s="87"/>
      <c r="GK639" s="87"/>
      <c r="GL639" s="87"/>
      <c r="GM639" s="87"/>
      <c r="GN639" s="87"/>
      <c r="GO639" s="87"/>
      <c r="GP639" s="87"/>
      <c r="GQ639" s="87"/>
      <c r="GR639" s="87"/>
      <c r="GS639" s="87"/>
      <c r="GT639" s="87"/>
      <c r="GU639" s="87"/>
      <c r="GV639" s="87"/>
      <c r="GW639" s="87"/>
      <c r="GX639" s="87"/>
      <c r="GY639" s="87"/>
      <c r="GZ639" s="87"/>
      <c r="HA639" s="87"/>
      <c r="HB639" s="87"/>
      <c r="HC639" s="87"/>
      <c r="HD639" s="87"/>
      <c r="HE639" s="87"/>
      <c r="HF639" s="87"/>
      <c r="HG639" s="87"/>
      <c r="HH639" s="87"/>
      <c r="HI639" s="87"/>
      <c r="HJ639" s="87"/>
      <c r="HK639" s="87"/>
      <c r="HL639" s="87"/>
      <c r="HM639" s="87"/>
      <c r="HN639" s="87"/>
      <c r="HO639" s="87"/>
      <c r="HP639" s="87"/>
      <c r="HQ639" s="87"/>
      <c r="HR639" s="87"/>
      <c r="HS639" s="87"/>
      <c r="HT639" s="87"/>
      <c r="HU639" s="87"/>
      <c r="HV639" s="87"/>
      <c r="HW639" s="87"/>
      <c r="HX639" s="87"/>
      <c r="HY639" s="87"/>
      <c r="HZ639" s="87"/>
      <c r="IA639" s="87"/>
      <c r="IB639" s="87"/>
      <c r="IC639" s="87"/>
      <c r="ID639" s="87"/>
      <c r="IE639" s="87"/>
      <c r="IF639" s="87"/>
      <c r="IG639" s="87"/>
      <c r="IH639" s="87"/>
      <c r="II639" s="87"/>
      <c r="IJ639" s="87"/>
      <c r="IK639" s="87"/>
      <c r="IL639" s="87"/>
      <c r="IM639" s="87"/>
      <c r="IN639" s="87"/>
      <c r="IO639" s="87"/>
      <c r="IP639" s="87"/>
      <c r="IQ639" s="87"/>
      <c r="IR639" s="87"/>
      <c r="IS639" s="87"/>
      <c r="IT639" s="87"/>
      <c r="IU639" s="87"/>
      <c r="IV639" s="87"/>
      <c r="IW639" s="87"/>
      <c r="IX639" s="87"/>
      <c r="IY639" s="87"/>
      <c r="IZ639" s="87"/>
      <c r="JA639" s="87"/>
      <c r="JB639" s="87"/>
      <c r="JC639" s="87"/>
      <c r="JD639" s="87"/>
      <c r="JE639" s="87"/>
      <c r="JF639" s="87"/>
      <c r="JG639" s="87"/>
      <c r="JH639" s="87"/>
      <c r="JI639" s="87"/>
      <c r="JJ639" s="87"/>
      <c r="JK639" s="87"/>
      <c r="JL639" s="87"/>
      <c r="JM639" s="87"/>
      <c r="JN639" s="87"/>
      <c r="JO639" s="87"/>
      <c r="JP639" s="87"/>
      <c r="JQ639" s="87"/>
      <c r="JR639" s="87"/>
      <c r="JS639" s="87"/>
      <c r="JT639" s="87"/>
      <c r="JU639" s="87"/>
      <c r="JV639" s="87"/>
      <c r="JW639" s="87"/>
      <c r="JX639" s="87"/>
      <c r="JY639" s="87"/>
      <c r="JZ639" s="87"/>
      <c r="KA639" s="87"/>
      <c r="KB639" s="87"/>
      <c r="KC639" s="87"/>
      <c r="KD639" s="87"/>
      <c r="KE639" s="87"/>
      <c r="KF639" s="87"/>
      <c r="KG639" s="87"/>
      <c r="KH639" s="87"/>
      <c r="KI639" s="87"/>
      <c r="KJ639" s="87"/>
      <c r="KK639" s="87"/>
      <c r="KL639" s="87"/>
      <c r="KM639" s="87"/>
      <c r="KN639" s="87"/>
      <c r="KO639" s="87"/>
      <c r="KP639" s="87"/>
      <c r="KQ639" s="87"/>
      <c r="KR639" s="87"/>
      <c r="KS639" s="87"/>
      <c r="KT639" s="87"/>
      <c r="KU639" s="87"/>
      <c r="KV639" s="87"/>
      <c r="KW639" s="87"/>
      <c r="KX639" s="87"/>
      <c r="KY639" s="87"/>
      <c r="KZ639" s="87"/>
      <c r="LA639" s="87"/>
      <c r="LB639" s="87"/>
      <c r="LC639" s="87"/>
      <c r="LD639" s="87"/>
      <c r="LE639" s="87"/>
      <c r="LF639" s="87"/>
      <c r="LG639" s="87"/>
      <c r="LH639" s="87"/>
      <c r="LI639" s="87"/>
      <c r="LJ639" s="87"/>
      <c r="LK639" s="87"/>
      <c r="LL639" s="87"/>
      <c r="LM639" s="87"/>
      <c r="LN639" s="87"/>
      <c r="LO639" s="87"/>
      <c r="LP639" s="87"/>
      <c r="LQ639" s="87"/>
      <c r="LR639" s="87"/>
      <c r="LS639" s="87"/>
      <c r="LT639" s="87"/>
      <c r="LU639" s="87"/>
      <c r="LV639" s="87"/>
      <c r="LW639" s="87"/>
      <c r="LX639" s="87"/>
      <c r="LY639" s="87"/>
      <c r="LZ639" s="87"/>
      <c r="MA639" s="87"/>
      <c r="MB639" s="87"/>
      <c r="MC639" s="87"/>
      <c r="MD639" s="87"/>
      <c r="ME639" s="87"/>
      <c r="MF639" s="87"/>
      <c r="MG639" s="87"/>
      <c r="MH639" s="87"/>
      <c r="MI639" s="87"/>
      <c r="MJ639" s="87"/>
      <c r="MK639" s="87"/>
      <c r="ML639" s="87"/>
      <c r="MM639" s="87"/>
      <c r="MN639" s="87"/>
      <c r="MO639" s="87"/>
      <c r="MP639" s="87"/>
      <c r="MQ639" s="87"/>
      <c r="MR639" s="87"/>
      <c r="MS639" s="87"/>
      <c r="MT639" s="87"/>
      <c r="MU639" s="87"/>
      <c r="MV639" s="87"/>
      <c r="MW639" s="87"/>
      <c r="MX639" s="87"/>
      <c r="MY639" s="87"/>
      <c r="MZ639" s="87"/>
      <c r="NA639" s="87"/>
      <c r="NB639" s="87"/>
      <c r="NC639" s="87"/>
      <c r="ND639" s="87"/>
      <c r="NE639" s="87"/>
      <c r="NF639" s="87"/>
      <c r="NG639" s="87"/>
      <c r="NH639" s="87"/>
      <c r="NI639" s="87"/>
      <c r="NJ639" s="87"/>
      <c r="NK639" s="87"/>
      <c r="NL639" s="87"/>
      <c r="NM639" s="87"/>
      <c r="NN639" s="87"/>
      <c r="NO639" s="87"/>
      <c r="NP639" s="87"/>
      <c r="NQ639" s="87"/>
      <c r="NR639" s="87"/>
      <c r="NS639" s="87"/>
      <c r="NT639" s="87"/>
      <c r="NU639" s="87"/>
    </row>
    <row r="640" spans="1:385" s="102" customFormat="1" ht="26" hidden="1">
      <c r="A640" s="375"/>
      <c r="B640" s="291"/>
      <c r="C640" s="321" t="s">
        <v>964</v>
      </c>
      <c r="D640" s="309" t="s">
        <v>935</v>
      </c>
      <c r="E640" s="321" t="s">
        <v>963</v>
      </c>
      <c r="F640" s="321" t="s">
        <v>858</v>
      </c>
      <c r="G640" s="291"/>
      <c r="H640" s="291"/>
      <c r="I640" s="291"/>
      <c r="J640" s="291"/>
      <c r="K640" s="324" t="s">
        <v>161</v>
      </c>
      <c r="L640" s="323">
        <v>1</v>
      </c>
      <c r="M640" s="291"/>
      <c r="N640" s="310"/>
      <c r="O640" s="310"/>
      <c r="P640" s="310"/>
      <c r="Q640" s="310"/>
      <c r="R640" s="310"/>
      <c r="S640" s="311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  <c r="AK640" s="87"/>
      <c r="AL640" s="87"/>
      <c r="AM640" s="87"/>
      <c r="AN640" s="87"/>
      <c r="AO640" s="87"/>
      <c r="AP640" s="87"/>
      <c r="AQ640" s="87"/>
      <c r="AR640" s="87"/>
      <c r="AS640" s="87"/>
      <c r="AT640" s="87"/>
      <c r="AU640" s="87"/>
      <c r="AV640" s="87"/>
      <c r="AW640" s="87"/>
      <c r="AX640" s="87"/>
      <c r="AY640" s="87"/>
      <c r="AZ640" s="87"/>
      <c r="BA640" s="87"/>
      <c r="BB640" s="87"/>
      <c r="BC640" s="87"/>
      <c r="BD640" s="87"/>
      <c r="BE640" s="87"/>
      <c r="BF640" s="87"/>
      <c r="BG640" s="87"/>
      <c r="BH640" s="87"/>
      <c r="BI640" s="87"/>
      <c r="BJ640" s="87"/>
      <c r="BK640" s="87"/>
      <c r="BL640" s="87"/>
      <c r="BM640" s="87"/>
      <c r="BN640" s="87"/>
      <c r="BO640" s="87"/>
      <c r="BP640" s="87"/>
      <c r="BQ640" s="87"/>
      <c r="BR640" s="87"/>
      <c r="BS640" s="87"/>
      <c r="BT640" s="87"/>
      <c r="BU640" s="87"/>
      <c r="BV640" s="87"/>
      <c r="BW640" s="87"/>
      <c r="BX640" s="87"/>
      <c r="BY640" s="87"/>
      <c r="BZ640" s="87"/>
      <c r="CA640" s="87"/>
      <c r="CB640" s="87"/>
      <c r="CC640" s="87"/>
      <c r="CD640" s="87"/>
      <c r="CE640" s="87"/>
      <c r="CF640" s="87"/>
      <c r="CG640" s="87"/>
      <c r="CH640" s="87"/>
      <c r="CI640" s="87"/>
      <c r="CJ640" s="87"/>
      <c r="CK640" s="87"/>
      <c r="CL640" s="87"/>
      <c r="CM640" s="87"/>
      <c r="CN640" s="87"/>
      <c r="CO640" s="87"/>
      <c r="CP640" s="87"/>
      <c r="CQ640" s="87"/>
      <c r="CR640" s="87"/>
      <c r="CS640" s="87"/>
      <c r="CT640" s="87"/>
      <c r="CU640" s="87"/>
      <c r="CV640" s="87"/>
      <c r="CW640" s="87"/>
      <c r="CX640" s="87"/>
      <c r="CY640" s="87"/>
      <c r="CZ640" s="87"/>
      <c r="DA640" s="87"/>
      <c r="DB640" s="87"/>
      <c r="DC640" s="87"/>
      <c r="DD640" s="87"/>
      <c r="DE640" s="87"/>
      <c r="DF640" s="87"/>
      <c r="DG640" s="87"/>
      <c r="DH640" s="87"/>
      <c r="DI640" s="87"/>
      <c r="DJ640" s="87"/>
      <c r="DK640" s="87"/>
      <c r="DL640" s="87"/>
      <c r="DM640" s="87"/>
      <c r="DN640" s="87"/>
      <c r="DO640" s="87"/>
      <c r="DP640" s="87"/>
      <c r="DQ640" s="87"/>
      <c r="DR640" s="87"/>
      <c r="DS640" s="87"/>
      <c r="DT640" s="87"/>
      <c r="DU640" s="87"/>
      <c r="DV640" s="87"/>
      <c r="DW640" s="87"/>
      <c r="DX640" s="87"/>
      <c r="DY640" s="87"/>
      <c r="DZ640" s="87"/>
      <c r="EA640" s="87"/>
      <c r="EB640" s="87"/>
      <c r="EC640" s="87"/>
      <c r="ED640" s="87"/>
      <c r="EE640" s="87"/>
      <c r="EF640" s="87"/>
      <c r="EG640" s="87"/>
      <c r="EH640" s="87"/>
      <c r="EI640" s="87"/>
      <c r="EJ640" s="87"/>
      <c r="EK640" s="87"/>
      <c r="EL640" s="87"/>
      <c r="EM640" s="87"/>
      <c r="EN640" s="87"/>
      <c r="EO640" s="87"/>
      <c r="EP640" s="87"/>
      <c r="EQ640" s="87"/>
      <c r="ER640" s="87"/>
      <c r="ES640" s="87"/>
      <c r="ET640" s="87"/>
      <c r="EU640" s="87"/>
      <c r="EV640" s="87"/>
      <c r="EW640" s="87"/>
      <c r="EX640" s="87"/>
      <c r="EY640" s="87"/>
      <c r="EZ640" s="87"/>
      <c r="FA640" s="87"/>
      <c r="FB640" s="87"/>
      <c r="FC640" s="87"/>
      <c r="FD640" s="87"/>
      <c r="FE640" s="87"/>
      <c r="FF640" s="87"/>
      <c r="FG640" s="87"/>
      <c r="FH640" s="87"/>
      <c r="FI640" s="87"/>
      <c r="FJ640" s="87"/>
      <c r="FK640" s="87"/>
      <c r="FL640" s="87"/>
      <c r="FM640" s="87"/>
      <c r="FN640" s="87"/>
      <c r="FO640" s="87"/>
      <c r="FP640" s="87"/>
      <c r="FQ640" s="87"/>
      <c r="FR640" s="87"/>
      <c r="FS640" s="87"/>
      <c r="FT640" s="87"/>
      <c r="FU640" s="87"/>
      <c r="FV640" s="87"/>
      <c r="FW640" s="87"/>
      <c r="FX640" s="87"/>
      <c r="FY640" s="87"/>
      <c r="FZ640" s="87"/>
      <c r="GA640" s="87"/>
      <c r="GB640" s="87"/>
      <c r="GC640" s="87"/>
      <c r="GD640" s="87"/>
      <c r="GE640" s="87"/>
      <c r="GF640" s="87"/>
      <c r="GG640" s="87"/>
      <c r="GH640" s="87"/>
      <c r="GI640" s="87"/>
      <c r="GJ640" s="87"/>
      <c r="GK640" s="87"/>
      <c r="GL640" s="87"/>
      <c r="GM640" s="87"/>
      <c r="GN640" s="87"/>
      <c r="GO640" s="87"/>
      <c r="GP640" s="87"/>
      <c r="GQ640" s="87"/>
      <c r="GR640" s="87"/>
      <c r="GS640" s="87"/>
      <c r="GT640" s="87"/>
      <c r="GU640" s="87"/>
      <c r="GV640" s="87"/>
      <c r="GW640" s="87"/>
      <c r="GX640" s="87"/>
      <c r="GY640" s="87"/>
      <c r="GZ640" s="87"/>
      <c r="HA640" s="87"/>
      <c r="HB640" s="87"/>
      <c r="HC640" s="87"/>
      <c r="HD640" s="87"/>
      <c r="HE640" s="87"/>
      <c r="HF640" s="87"/>
      <c r="HG640" s="87"/>
      <c r="HH640" s="87"/>
      <c r="HI640" s="87"/>
      <c r="HJ640" s="87"/>
      <c r="HK640" s="87"/>
      <c r="HL640" s="87"/>
      <c r="HM640" s="87"/>
      <c r="HN640" s="87"/>
      <c r="HO640" s="87"/>
      <c r="HP640" s="87"/>
      <c r="HQ640" s="87"/>
      <c r="HR640" s="87"/>
      <c r="HS640" s="87"/>
      <c r="HT640" s="87"/>
      <c r="HU640" s="87"/>
      <c r="HV640" s="87"/>
      <c r="HW640" s="87"/>
      <c r="HX640" s="87"/>
      <c r="HY640" s="87"/>
      <c r="HZ640" s="87"/>
      <c r="IA640" s="87"/>
      <c r="IB640" s="87"/>
      <c r="IC640" s="87"/>
      <c r="ID640" s="87"/>
      <c r="IE640" s="87"/>
      <c r="IF640" s="87"/>
      <c r="IG640" s="87"/>
      <c r="IH640" s="87"/>
      <c r="II640" s="87"/>
      <c r="IJ640" s="87"/>
      <c r="IK640" s="87"/>
      <c r="IL640" s="87"/>
      <c r="IM640" s="87"/>
      <c r="IN640" s="87"/>
      <c r="IO640" s="87"/>
      <c r="IP640" s="87"/>
      <c r="IQ640" s="87"/>
      <c r="IR640" s="87"/>
      <c r="IS640" s="87"/>
      <c r="IT640" s="87"/>
      <c r="IU640" s="87"/>
      <c r="IV640" s="87"/>
      <c r="IW640" s="87"/>
      <c r="IX640" s="87"/>
      <c r="IY640" s="87"/>
      <c r="IZ640" s="87"/>
      <c r="JA640" s="87"/>
      <c r="JB640" s="87"/>
      <c r="JC640" s="87"/>
      <c r="JD640" s="87"/>
      <c r="JE640" s="87"/>
      <c r="JF640" s="87"/>
      <c r="JG640" s="87"/>
      <c r="JH640" s="87"/>
      <c r="JI640" s="87"/>
      <c r="JJ640" s="87"/>
      <c r="JK640" s="87"/>
      <c r="JL640" s="87"/>
      <c r="JM640" s="87"/>
      <c r="JN640" s="87"/>
      <c r="JO640" s="87"/>
      <c r="JP640" s="87"/>
      <c r="JQ640" s="87"/>
      <c r="JR640" s="87"/>
      <c r="JS640" s="87"/>
      <c r="JT640" s="87"/>
      <c r="JU640" s="87"/>
      <c r="JV640" s="87"/>
      <c r="JW640" s="87"/>
      <c r="JX640" s="87"/>
      <c r="JY640" s="87"/>
      <c r="JZ640" s="87"/>
      <c r="KA640" s="87"/>
      <c r="KB640" s="87"/>
      <c r="KC640" s="87"/>
      <c r="KD640" s="87"/>
      <c r="KE640" s="87"/>
      <c r="KF640" s="87"/>
      <c r="KG640" s="87"/>
      <c r="KH640" s="87"/>
      <c r="KI640" s="87"/>
      <c r="KJ640" s="87"/>
      <c r="KK640" s="87"/>
      <c r="KL640" s="87"/>
      <c r="KM640" s="87"/>
      <c r="KN640" s="87"/>
      <c r="KO640" s="87"/>
      <c r="KP640" s="87"/>
      <c r="KQ640" s="87"/>
      <c r="KR640" s="87"/>
      <c r="KS640" s="87"/>
      <c r="KT640" s="87"/>
      <c r="KU640" s="87"/>
      <c r="KV640" s="87"/>
      <c r="KW640" s="87"/>
      <c r="KX640" s="87"/>
      <c r="KY640" s="87"/>
      <c r="KZ640" s="87"/>
      <c r="LA640" s="87"/>
      <c r="LB640" s="87"/>
      <c r="LC640" s="87"/>
      <c r="LD640" s="87"/>
      <c r="LE640" s="87"/>
      <c r="LF640" s="87"/>
      <c r="LG640" s="87"/>
      <c r="LH640" s="87"/>
      <c r="LI640" s="87"/>
      <c r="LJ640" s="87"/>
      <c r="LK640" s="87"/>
      <c r="LL640" s="87"/>
      <c r="LM640" s="87"/>
      <c r="LN640" s="87"/>
      <c r="LO640" s="87"/>
      <c r="LP640" s="87"/>
      <c r="LQ640" s="87"/>
      <c r="LR640" s="87"/>
      <c r="LS640" s="87"/>
      <c r="LT640" s="87"/>
      <c r="LU640" s="87"/>
      <c r="LV640" s="87"/>
      <c r="LW640" s="87"/>
      <c r="LX640" s="87"/>
      <c r="LY640" s="87"/>
      <c r="LZ640" s="87"/>
      <c r="MA640" s="87"/>
      <c r="MB640" s="87"/>
      <c r="MC640" s="87"/>
      <c r="MD640" s="87"/>
      <c r="ME640" s="87"/>
      <c r="MF640" s="87"/>
      <c r="MG640" s="87"/>
      <c r="MH640" s="87"/>
      <c r="MI640" s="87"/>
      <c r="MJ640" s="87"/>
      <c r="MK640" s="87"/>
      <c r="ML640" s="87"/>
      <c r="MM640" s="87"/>
      <c r="MN640" s="87"/>
      <c r="MO640" s="87"/>
      <c r="MP640" s="87"/>
      <c r="MQ640" s="87"/>
      <c r="MR640" s="87"/>
      <c r="MS640" s="87"/>
      <c r="MT640" s="87"/>
      <c r="MU640" s="87"/>
      <c r="MV640" s="87"/>
      <c r="MW640" s="87"/>
      <c r="MX640" s="87"/>
      <c r="MY640" s="87"/>
      <c r="MZ640" s="87"/>
      <c r="NA640" s="87"/>
      <c r="NB640" s="87"/>
      <c r="NC640" s="87"/>
      <c r="ND640" s="87"/>
      <c r="NE640" s="87"/>
      <c r="NF640" s="87"/>
      <c r="NG640" s="87"/>
      <c r="NH640" s="87"/>
      <c r="NI640" s="87"/>
      <c r="NJ640" s="87"/>
      <c r="NK640" s="87"/>
      <c r="NL640" s="87"/>
      <c r="NM640" s="87"/>
      <c r="NN640" s="87"/>
      <c r="NO640" s="87"/>
      <c r="NP640" s="87"/>
      <c r="NQ640" s="87"/>
      <c r="NR640" s="87"/>
      <c r="NS640" s="87"/>
      <c r="NT640" s="87"/>
      <c r="NU640" s="87"/>
    </row>
    <row r="641" spans="1:385" s="102" customFormat="1" ht="26" hidden="1">
      <c r="A641" s="375"/>
      <c r="B641" s="291"/>
      <c r="C641" s="321" t="s">
        <v>971</v>
      </c>
      <c r="D641" s="309" t="s">
        <v>935</v>
      </c>
      <c r="E641" s="321" t="s">
        <v>970</v>
      </c>
      <c r="F641" s="321" t="s">
        <v>969</v>
      </c>
      <c r="G641" s="291"/>
      <c r="H641" s="291"/>
      <c r="I641" s="291"/>
      <c r="J641" s="291"/>
      <c r="K641" s="324" t="s">
        <v>161</v>
      </c>
      <c r="L641" s="323">
        <v>1</v>
      </c>
      <c r="M641" s="291"/>
      <c r="N641" s="310"/>
      <c r="O641" s="310"/>
      <c r="P641" s="310"/>
      <c r="Q641" s="310"/>
      <c r="R641" s="310"/>
      <c r="S641" s="311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  <c r="AL641" s="87"/>
      <c r="AM641" s="87"/>
      <c r="AN641" s="87"/>
      <c r="AO641" s="87"/>
      <c r="AP641" s="87"/>
      <c r="AQ641" s="87"/>
      <c r="AR641" s="87"/>
      <c r="AS641" s="87"/>
      <c r="AT641" s="87"/>
      <c r="AU641" s="87"/>
      <c r="AV641" s="87"/>
      <c r="AW641" s="87"/>
      <c r="AX641" s="87"/>
      <c r="AY641" s="87"/>
      <c r="AZ641" s="87"/>
      <c r="BA641" s="87"/>
      <c r="BB641" s="87"/>
      <c r="BC641" s="87"/>
      <c r="BD641" s="87"/>
      <c r="BE641" s="87"/>
      <c r="BF641" s="87"/>
      <c r="BG641" s="87"/>
      <c r="BH641" s="87"/>
      <c r="BI641" s="87"/>
      <c r="BJ641" s="87"/>
      <c r="BK641" s="87"/>
      <c r="BL641" s="87"/>
      <c r="BM641" s="87"/>
      <c r="BN641" s="87"/>
      <c r="BO641" s="87"/>
      <c r="BP641" s="87"/>
      <c r="BQ641" s="87"/>
      <c r="BR641" s="87"/>
      <c r="BS641" s="87"/>
      <c r="BT641" s="87"/>
      <c r="BU641" s="87"/>
      <c r="BV641" s="87"/>
      <c r="BW641" s="87"/>
      <c r="BX641" s="87"/>
      <c r="BY641" s="87"/>
      <c r="BZ641" s="87"/>
      <c r="CA641" s="87"/>
      <c r="CB641" s="87"/>
      <c r="CC641" s="87"/>
      <c r="CD641" s="87"/>
      <c r="CE641" s="87"/>
      <c r="CF641" s="87"/>
      <c r="CG641" s="87"/>
      <c r="CH641" s="87"/>
      <c r="CI641" s="87"/>
      <c r="CJ641" s="87"/>
      <c r="CK641" s="87"/>
      <c r="CL641" s="87"/>
      <c r="CM641" s="87"/>
      <c r="CN641" s="87"/>
      <c r="CO641" s="87"/>
      <c r="CP641" s="87"/>
      <c r="CQ641" s="87"/>
      <c r="CR641" s="87"/>
      <c r="CS641" s="87"/>
      <c r="CT641" s="87"/>
      <c r="CU641" s="87"/>
      <c r="CV641" s="87"/>
      <c r="CW641" s="87"/>
      <c r="CX641" s="87"/>
      <c r="CY641" s="87"/>
      <c r="CZ641" s="87"/>
      <c r="DA641" s="87"/>
      <c r="DB641" s="87"/>
      <c r="DC641" s="87"/>
      <c r="DD641" s="87"/>
      <c r="DE641" s="87"/>
      <c r="DF641" s="87"/>
      <c r="DG641" s="87"/>
      <c r="DH641" s="87"/>
      <c r="DI641" s="87"/>
      <c r="DJ641" s="87"/>
      <c r="DK641" s="87"/>
      <c r="DL641" s="87"/>
      <c r="DM641" s="87"/>
      <c r="DN641" s="87"/>
      <c r="DO641" s="87"/>
      <c r="DP641" s="87"/>
      <c r="DQ641" s="87"/>
      <c r="DR641" s="87"/>
      <c r="DS641" s="87"/>
      <c r="DT641" s="87"/>
      <c r="DU641" s="87"/>
      <c r="DV641" s="87"/>
      <c r="DW641" s="87"/>
      <c r="DX641" s="87"/>
      <c r="DY641" s="87"/>
      <c r="DZ641" s="87"/>
      <c r="EA641" s="87"/>
      <c r="EB641" s="87"/>
      <c r="EC641" s="87"/>
      <c r="ED641" s="87"/>
      <c r="EE641" s="87"/>
      <c r="EF641" s="87"/>
      <c r="EG641" s="87"/>
      <c r="EH641" s="87"/>
      <c r="EI641" s="87"/>
      <c r="EJ641" s="87"/>
      <c r="EK641" s="87"/>
      <c r="EL641" s="87"/>
      <c r="EM641" s="87"/>
      <c r="EN641" s="87"/>
      <c r="EO641" s="87"/>
      <c r="EP641" s="87"/>
      <c r="EQ641" s="87"/>
      <c r="ER641" s="87"/>
      <c r="ES641" s="87"/>
      <c r="ET641" s="87"/>
      <c r="EU641" s="87"/>
      <c r="EV641" s="87"/>
      <c r="EW641" s="87"/>
      <c r="EX641" s="87"/>
      <c r="EY641" s="87"/>
      <c r="EZ641" s="87"/>
      <c r="FA641" s="87"/>
      <c r="FB641" s="87"/>
      <c r="FC641" s="87"/>
      <c r="FD641" s="87"/>
      <c r="FE641" s="87"/>
      <c r="FF641" s="87"/>
      <c r="FG641" s="87"/>
      <c r="FH641" s="87"/>
      <c r="FI641" s="87"/>
      <c r="FJ641" s="87"/>
      <c r="FK641" s="87"/>
      <c r="FL641" s="87"/>
      <c r="FM641" s="87"/>
      <c r="FN641" s="87"/>
      <c r="FO641" s="87"/>
      <c r="FP641" s="87"/>
      <c r="FQ641" s="87"/>
      <c r="FR641" s="87"/>
      <c r="FS641" s="87"/>
      <c r="FT641" s="87"/>
      <c r="FU641" s="87"/>
      <c r="FV641" s="87"/>
      <c r="FW641" s="87"/>
      <c r="FX641" s="87"/>
      <c r="FY641" s="87"/>
      <c r="FZ641" s="87"/>
      <c r="GA641" s="87"/>
      <c r="GB641" s="87"/>
      <c r="GC641" s="87"/>
      <c r="GD641" s="87"/>
      <c r="GE641" s="87"/>
      <c r="GF641" s="87"/>
      <c r="GG641" s="87"/>
      <c r="GH641" s="87"/>
      <c r="GI641" s="87"/>
      <c r="GJ641" s="87"/>
      <c r="GK641" s="87"/>
      <c r="GL641" s="87"/>
      <c r="GM641" s="87"/>
      <c r="GN641" s="87"/>
      <c r="GO641" s="87"/>
      <c r="GP641" s="87"/>
      <c r="GQ641" s="87"/>
      <c r="GR641" s="87"/>
      <c r="GS641" s="87"/>
      <c r="GT641" s="87"/>
      <c r="GU641" s="87"/>
      <c r="GV641" s="87"/>
      <c r="GW641" s="87"/>
      <c r="GX641" s="87"/>
      <c r="GY641" s="87"/>
      <c r="GZ641" s="87"/>
      <c r="HA641" s="87"/>
      <c r="HB641" s="87"/>
      <c r="HC641" s="87"/>
      <c r="HD641" s="87"/>
      <c r="HE641" s="87"/>
      <c r="HF641" s="87"/>
      <c r="HG641" s="87"/>
      <c r="HH641" s="87"/>
      <c r="HI641" s="87"/>
      <c r="HJ641" s="87"/>
      <c r="HK641" s="87"/>
      <c r="HL641" s="87"/>
      <c r="HM641" s="87"/>
      <c r="HN641" s="87"/>
      <c r="HO641" s="87"/>
      <c r="HP641" s="87"/>
      <c r="HQ641" s="87"/>
      <c r="HR641" s="87"/>
      <c r="HS641" s="87"/>
      <c r="HT641" s="87"/>
      <c r="HU641" s="87"/>
      <c r="HV641" s="87"/>
      <c r="HW641" s="87"/>
      <c r="HX641" s="87"/>
      <c r="HY641" s="87"/>
      <c r="HZ641" s="87"/>
      <c r="IA641" s="87"/>
      <c r="IB641" s="87"/>
      <c r="IC641" s="87"/>
      <c r="ID641" s="87"/>
      <c r="IE641" s="87"/>
      <c r="IF641" s="87"/>
      <c r="IG641" s="87"/>
      <c r="IH641" s="87"/>
      <c r="II641" s="87"/>
      <c r="IJ641" s="87"/>
      <c r="IK641" s="87"/>
      <c r="IL641" s="87"/>
      <c r="IM641" s="87"/>
      <c r="IN641" s="87"/>
      <c r="IO641" s="87"/>
      <c r="IP641" s="87"/>
      <c r="IQ641" s="87"/>
      <c r="IR641" s="87"/>
      <c r="IS641" s="87"/>
      <c r="IT641" s="87"/>
      <c r="IU641" s="87"/>
      <c r="IV641" s="87"/>
      <c r="IW641" s="87"/>
      <c r="IX641" s="87"/>
      <c r="IY641" s="87"/>
      <c r="IZ641" s="87"/>
      <c r="JA641" s="87"/>
      <c r="JB641" s="87"/>
      <c r="JC641" s="87"/>
      <c r="JD641" s="87"/>
      <c r="JE641" s="87"/>
      <c r="JF641" s="87"/>
      <c r="JG641" s="87"/>
      <c r="JH641" s="87"/>
      <c r="JI641" s="87"/>
      <c r="JJ641" s="87"/>
      <c r="JK641" s="87"/>
      <c r="JL641" s="87"/>
      <c r="JM641" s="87"/>
      <c r="JN641" s="87"/>
      <c r="JO641" s="87"/>
      <c r="JP641" s="87"/>
      <c r="JQ641" s="87"/>
      <c r="JR641" s="87"/>
      <c r="JS641" s="87"/>
      <c r="JT641" s="87"/>
      <c r="JU641" s="87"/>
      <c r="JV641" s="87"/>
      <c r="JW641" s="87"/>
      <c r="JX641" s="87"/>
      <c r="JY641" s="87"/>
      <c r="JZ641" s="87"/>
      <c r="KA641" s="87"/>
      <c r="KB641" s="87"/>
      <c r="KC641" s="87"/>
      <c r="KD641" s="87"/>
      <c r="KE641" s="87"/>
      <c r="KF641" s="87"/>
      <c r="KG641" s="87"/>
      <c r="KH641" s="87"/>
      <c r="KI641" s="87"/>
      <c r="KJ641" s="87"/>
      <c r="KK641" s="87"/>
      <c r="KL641" s="87"/>
      <c r="KM641" s="87"/>
      <c r="KN641" s="87"/>
      <c r="KO641" s="87"/>
      <c r="KP641" s="87"/>
      <c r="KQ641" s="87"/>
      <c r="KR641" s="87"/>
      <c r="KS641" s="87"/>
      <c r="KT641" s="87"/>
      <c r="KU641" s="87"/>
      <c r="KV641" s="87"/>
      <c r="KW641" s="87"/>
      <c r="KX641" s="87"/>
      <c r="KY641" s="87"/>
      <c r="KZ641" s="87"/>
      <c r="LA641" s="87"/>
      <c r="LB641" s="87"/>
      <c r="LC641" s="87"/>
      <c r="LD641" s="87"/>
      <c r="LE641" s="87"/>
      <c r="LF641" s="87"/>
      <c r="LG641" s="87"/>
      <c r="LH641" s="87"/>
      <c r="LI641" s="87"/>
      <c r="LJ641" s="87"/>
      <c r="LK641" s="87"/>
      <c r="LL641" s="87"/>
      <c r="LM641" s="87"/>
      <c r="LN641" s="87"/>
      <c r="LO641" s="87"/>
      <c r="LP641" s="87"/>
      <c r="LQ641" s="87"/>
      <c r="LR641" s="87"/>
      <c r="LS641" s="87"/>
      <c r="LT641" s="87"/>
      <c r="LU641" s="87"/>
      <c r="LV641" s="87"/>
      <c r="LW641" s="87"/>
      <c r="LX641" s="87"/>
      <c r="LY641" s="87"/>
      <c r="LZ641" s="87"/>
      <c r="MA641" s="87"/>
      <c r="MB641" s="87"/>
      <c r="MC641" s="87"/>
      <c r="MD641" s="87"/>
      <c r="ME641" s="87"/>
      <c r="MF641" s="87"/>
      <c r="MG641" s="87"/>
      <c r="MH641" s="87"/>
      <c r="MI641" s="87"/>
      <c r="MJ641" s="87"/>
      <c r="MK641" s="87"/>
      <c r="ML641" s="87"/>
      <c r="MM641" s="87"/>
      <c r="MN641" s="87"/>
      <c r="MO641" s="87"/>
      <c r="MP641" s="87"/>
      <c r="MQ641" s="87"/>
      <c r="MR641" s="87"/>
      <c r="MS641" s="87"/>
      <c r="MT641" s="87"/>
      <c r="MU641" s="87"/>
      <c r="MV641" s="87"/>
      <c r="MW641" s="87"/>
      <c r="MX641" s="87"/>
      <c r="MY641" s="87"/>
      <c r="MZ641" s="87"/>
      <c r="NA641" s="87"/>
      <c r="NB641" s="87"/>
      <c r="NC641" s="87"/>
      <c r="ND641" s="87"/>
      <c r="NE641" s="87"/>
      <c r="NF641" s="87"/>
      <c r="NG641" s="87"/>
      <c r="NH641" s="87"/>
      <c r="NI641" s="87"/>
      <c r="NJ641" s="87"/>
      <c r="NK641" s="87"/>
      <c r="NL641" s="87"/>
      <c r="NM641" s="87"/>
      <c r="NN641" s="87"/>
      <c r="NO641" s="87"/>
      <c r="NP641" s="87"/>
      <c r="NQ641" s="87"/>
      <c r="NR641" s="87"/>
      <c r="NS641" s="87"/>
      <c r="NT641" s="87"/>
      <c r="NU641" s="87"/>
    </row>
    <row r="642" spans="1:385" s="102" customFormat="1" ht="39" hidden="1">
      <c r="A642" s="375"/>
      <c r="B642" s="291"/>
      <c r="C642" s="321" t="s">
        <v>973</v>
      </c>
      <c r="D642" s="309" t="s">
        <v>935</v>
      </c>
      <c r="E642" s="321" t="s">
        <v>972</v>
      </c>
      <c r="F642" s="321" t="s">
        <v>969</v>
      </c>
      <c r="G642" s="291"/>
      <c r="H642" s="291"/>
      <c r="I642" s="291"/>
      <c r="J642" s="291"/>
      <c r="K642" s="324" t="s">
        <v>161</v>
      </c>
      <c r="L642" s="323">
        <v>2</v>
      </c>
      <c r="M642" s="291"/>
      <c r="N642" s="310"/>
      <c r="O642" s="310"/>
      <c r="P642" s="310"/>
      <c r="Q642" s="310"/>
      <c r="R642" s="310"/>
      <c r="S642" s="311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  <c r="AK642" s="87"/>
      <c r="AL642" s="87"/>
      <c r="AM642" s="87"/>
      <c r="AN642" s="87"/>
      <c r="AO642" s="87"/>
      <c r="AP642" s="87"/>
      <c r="AQ642" s="87"/>
      <c r="AR642" s="87"/>
      <c r="AS642" s="87"/>
      <c r="AT642" s="87"/>
      <c r="AU642" s="87"/>
      <c r="AV642" s="87"/>
      <c r="AW642" s="87"/>
      <c r="AX642" s="87"/>
      <c r="AY642" s="87"/>
      <c r="AZ642" s="87"/>
      <c r="BA642" s="87"/>
      <c r="BB642" s="87"/>
      <c r="BC642" s="87"/>
      <c r="BD642" s="87"/>
      <c r="BE642" s="87"/>
      <c r="BF642" s="87"/>
      <c r="BG642" s="87"/>
      <c r="BH642" s="87"/>
      <c r="BI642" s="87"/>
      <c r="BJ642" s="87"/>
      <c r="BK642" s="87"/>
      <c r="BL642" s="87"/>
      <c r="BM642" s="87"/>
      <c r="BN642" s="87"/>
      <c r="BO642" s="87"/>
      <c r="BP642" s="87"/>
      <c r="BQ642" s="87"/>
      <c r="BR642" s="87"/>
      <c r="BS642" s="87"/>
      <c r="BT642" s="87"/>
      <c r="BU642" s="87"/>
      <c r="BV642" s="87"/>
      <c r="BW642" s="87"/>
      <c r="BX642" s="87"/>
      <c r="BY642" s="87"/>
      <c r="BZ642" s="87"/>
      <c r="CA642" s="87"/>
      <c r="CB642" s="87"/>
      <c r="CC642" s="87"/>
      <c r="CD642" s="87"/>
      <c r="CE642" s="87"/>
      <c r="CF642" s="87"/>
      <c r="CG642" s="87"/>
      <c r="CH642" s="87"/>
      <c r="CI642" s="87"/>
      <c r="CJ642" s="87"/>
      <c r="CK642" s="87"/>
      <c r="CL642" s="87"/>
      <c r="CM642" s="87"/>
      <c r="CN642" s="87"/>
      <c r="CO642" s="87"/>
      <c r="CP642" s="87"/>
      <c r="CQ642" s="87"/>
      <c r="CR642" s="87"/>
      <c r="CS642" s="87"/>
      <c r="CT642" s="87"/>
      <c r="CU642" s="87"/>
      <c r="CV642" s="87"/>
      <c r="CW642" s="87"/>
      <c r="CX642" s="87"/>
      <c r="CY642" s="87"/>
      <c r="CZ642" s="87"/>
      <c r="DA642" s="87"/>
      <c r="DB642" s="87"/>
      <c r="DC642" s="87"/>
      <c r="DD642" s="87"/>
      <c r="DE642" s="87"/>
      <c r="DF642" s="87"/>
      <c r="DG642" s="87"/>
      <c r="DH642" s="87"/>
      <c r="DI642" s="87"/>
      <c r="DJ642" s="87"/>
      <c r="DK642" s="87"/>
      <c r="DL642" s="87"/>
      <c r="DM642" s="87"/>
      <c r="DN642" s="87"/>
      <c r="DO642" s="87"/>
      <c r="DP642" s="87"/>
      <c r="DQ642" s="87"/>
      <c r="DR642" s="87"/>
      <c r="DS642" s="87"/>
      <c r="DT642" s="87"/>
      <c r="DU642" s="87"/>
      <c r="DV642" s="87"/>
      <c r="DW642" s="87"/>
      <c r="DX642" s="87"/>
      <c r="DY642" s="87"/>
      <c r="DZ642" s="87"/>
      <c r="EA642" s="87"/>
      <c r="EB642" s="87"/>
      <c r="EC642" s="87"/>
      <c r="ED642" s="87"/>
      <c r="EE642" s="87"/>
      <c r="EF642" s="87"/>
      <c r="EG642" s="87"/>
      <c r="EH642" s="87"/>
      <c r="EI642" s="87"/>
      <c r="EJ642" s="87"/>
      <c r="EK642" s="87"/>
      <c r="EL642" s="87"/>
      <c r="EM642" s="87"/>
      <c r="EN642" s="87"/>
      <c r="EO642" s="87"/>
      <c r="EP642" s="87"/>
      <c r="EQ642" s="87"/>
      <c r="ER642" s="87"/>
      <c r="ES642" s="87"/>
      <c r="ET642" s="87"/>
      <c r="EU642" s="87"/>
      <c r="EV642" s="87"/>
      <c r="EW642" s="87"/>
      <c r="EX642" s="87"/>
      <c r="EY642" s="87"/>
      <c r="EZ642" s="87"/>
      <c r="FA642" s="87"/>
      <c r="FB642" s="87"/>
      <c r="FC642" s="87"/>
      <c r="FD642" s="87"/>
      <c r="FE642" s="87"/>
      <c r="FF642" s="87"/>
      <c r="FG642" s="87"/>
      <c r="FH642" s="87"/>
      <c r="FI642" s="87"/>
      <c r="FJ642" s="87"/>
      <c r="FK642" s="87"/>
      <c r="FL642" s="87"/>
      <c r="FM642" s="87"/>
      <c r="FN642" s="87"/>
      <c r="FO642" s="87"/>
      <c r="FP642" s="87"/>
      <c r="FQ642" s="87"/>
      <c r="FR642" s="87"/>
      <c r="FS642" s="87"/>
      <c r="FT642" s="87"/>
      <c r="FU642" s="87"/>
      <c r="FV642" s="87"/>
      <c r="FW642" s="87"/>
      <c r="FX642" s="87"/>
      <c r="FY642" s="87"/>
      <c r="FZ642" s="87"/>
      <c r="GA642" s="87"/>
      <c r="GB642" s="87"/>
      <c r="GC642" s="87"/>
      <c r="GD642" s="87"/>
      <c r="GE642" s="87"/>
      <c r="GF642" s="87"/>
      <c r="GG642" s="87"/>
      <c r="GH642" s="87"/>
      <c r="GI642" s="87"/>
      <c r="GJ642" s="87"/>
      <c r="GK642" s="87"/>
      <c r="GL642" s="87"/>
      <c r="GM642" s="87"/>
      <c r="GN642" s="87"/>
      <c r="GO642" s="87"/>
      <c r="GP642" s="87"/>
      <c r="GQ642" s="87"/>
      <c r="GR642" s="87"/>
      <c r="GS642" s="87"/>
      <c r="GT642" s="87"/>
      <c r="GU642" s="87"/>
      <c r="GV642" s="87"/>
      <c r="GW642" s="87"/>
      <c r="GX642" s="87"/>
      <c r="GY642" s="87"/>
      <c r="GZ642" s="87"/>
      <c r="HA642" s="87"/>
      <c r="HB642" s="87"/>
      <c r="HC642" s="87"/>
      <c r="HD642" s="87"/>
      <c r="HE642" s="87"/>
      <c r="HF642" s="87"/>
      <c r="HG642" s="87"/>
      <c r="HH642" s="87"/>
      <c r="HI642" s="87"/>
      <c r="HJ642" s="87"/>
      <c r="HK642" s="87"/>
      <c r="HL642" s="87"/>
      <c r="HM642" s="87"/>
      <c r="HN642" s="87"/>
      <c r="HO642" s="87"/>
      <c r="HP642" s="87"/>
      <c r="HQ642" s="87"/>
      <c r="HR642" s="87"/>
      <c r="HS642" s="87"/>
      <c r="HT642" s="87"/>
      <c r="HU642" s="87"/>
      <c r="HV642" s="87"/>
      <c r="HW642" s="87"/>
      <c r="HX642" s="87"/>
      <c r="HY642" s="87"/>
      <c r="HZ642" s="87"/>
      <c r="IA642" s="87"/>
      <c r="IB642" s="87"/>
      <c r="IC642" s="87"/>
      <c r="ID642" s="87"/>
      <c r="IE642" s="87"/>
      <c r="IF642" s="87"/>
      <c r="IG642" s="87"/>
      <c r="IH642" s="87"/>
      <c r="II642" s="87"/>
      <c r="IJ642" s="87"/>
      <c r="IK642" s="87"/>
      <c r="IL642" s="87"/>
      <c r="IM642" s="87"/>
      <c r="IN642" s="87"/>
      <c r="IO642" s="87"/>
      <c r="IP642" s="87"/>
      <c r="IQ642" s="87"/>
      <c r="IR642" s="87"/>
      <c r="IS642" s="87"/>
      <c r="IT642" s="87"/>
      <c r="IU642" s="87"/>
      <c r="IV642" s="87"/>
      <c r="IW642" s="87"/>
      <c r="IX642" s="87"/>
      <c r="IY642" s="87"/>
      <c r="IZ642" s="87"/>
      <c r="JA642" s="87"/>
      <c r="JB642" s="87"/>
      <c r="JC642" s="87"/>
      <c r="JD642" s="87"/>
      <c r="JE642" s="87"/>
      <c r="JF642" s="87"/>
      <c r="JG642" s="87"/>
      <c r="JH642" s="87"/>
      <c r="JI642" s="87"/>
      <c r="JJ642" s="87"/>
      <c r="JK642" s="87"/>
      <c r="JL642" s="87"/>
      <c r="JM642" s="87"/>
      <c r="JN642" s="87"/>
      <c r="JO642" s="87"/>
      <c r="JP642" s="87"/>
      <c r="JQ642" s="87"/>
      <c r="JR642" s="87"/>
      <c r="JS642" s="87"/>
      <c r="JT642" s="87"/>
      <c r="JU642" s="87"/>
      <c r="JV642" s="87"/>
      <c r="JW642" s="87"/>
      <c r="JX642" s="87"/>
      <c r="JY642" s="87"/>
      <c r="JZ642" s="87"/>
      <c r="KA642" s="87"/>
      <c r="KB642" s="87"/>
      <c r="KC642" s="87"/>
      <c r="KD642" s="87"/>
      <c r="KE642" s="87"/>
      <c r="KF642" s="87"/>
      <c r="KG642" s="87"/>
      <c r="KH642" s="87"/>
      <c r="KI642" s="87"/>
      <c r="KJ642" s="87"/>
      <c r="KK642" s="87"/>
      <c r="KL642" s="87"/>
      <c r="KM642" s="87"/>
      <c r="KN642" s="87"/>
      <c r="KO642" s="87"/>
      <c r="KP642" s="87"/>
      <c r="KQ642" s="87"/>
      <c r="KR642" s="87"/>
      <c r="KS642" s="87"/>
      <c r="KT642" s="87"/>
      <c r="KU642" s="87"/>
      <c r="KV642" s="87"/>
      <c r="KW642" s="87"/>
      <c r="KX642" s="87"/>
      <c r="KY642" s="87"/>
      <c r="KZ642" s="87"/>
      <c r="LA642" s="87"/>
      <c r="LB642" s="87"/>
      <c r="LC642" s="87"/>
      <c r="LD642" s="87"/>
      <c r="LE642" s="87"/>
      <c r="LF642" s="87"/>
      <c r="LG642" s="87"/>
      <c r="LH642" s="87"/>
      <c r="LI642" s="87"/>
      <c r="LJ642" s="87"/>
      <c r="LK642" s="87"/>
      <c r="LL642" s="87"/>
      <c r="LM642" s="87"/>
      <c r="LN642" s="87"/>
      <c r="LO642" s="87"/>
      <c r="LP642" s="87"/>
      <c r="LQ642" s="87"/>
      <c r="LR642" s="87"/>
      <c r="LS642" s="87"/>
      <c r="LT642" s="87"/>
      <c r="LU642" s="87"/>
      <c r="LV642" s="87"/>
      <c r="LW642" s="87"/>
      <c r="LX642" s="87"/>
      <c r="LY642" s="87"/>
      <c r="LZ642" s="87"/>
      <c r="MA642" s="87"/>
      <c r="MB642" s="87"/>
      <c r="MC642" s="87"/>
      <c r="MD642" s="87"/>
      <c r="ME642" s="87"/>
      <c r="MF642" s="87"/>
      <c r="MG642" s="87"/>
      <c r="MH642" s="87"/>
      <c r="MI642" s="87"/>
      <c r="MJ642" s="87"/>
      <c r="MK642" s="87"/>
      <c r="ML642" s="87"/>
      <c r="MM642" s="87"/>
      <c r="MN642" s="87"/>
      <c r="MO642" s="87"/>
      <c r="MP642" s="87"/>
      <c r="MQ642" s="87"/>
      <c r="MR642" s="87"/>
      <c r="MS642" s="87"/>
      <c r="MT642" s="87"/>
      <c r="MU642" s="87"/>
      <c r="MV642" s="87"/>
      <c r="MW642" s="87"/>
      <c r="MX642" s="87"/>
      <c r="MY642" s="87"/>
      <c r="MZ642" s="87"/>
      <c r="NA642" s="87"/>
      <c r="NB642" s="87"/>
      <c r="NC642" s="87"/>
      <c r="ND642" s="87"/>
      <c r="NE642" s="87"/>
      <c r="NF642" s="87"/>
      <c r="NG642" s="87"/>
      <c r="NH642" s="87"/>
      <c r="NI642" s="87"/>
      <c r="NJ642" s="87"/>
      <c r="NK642" s="87"/>
      <c r="NL642" s="87"/>
      <c r="NM642" s="87"/>
      <c r="NN642" s="87"/>
      <c r="NO642" s="87"/>
      <c r="NP642" s="87"/>
      <c r="NQ642" s="87"/>
      <c r="NR642" s="87"/>
      <c r="NS642" s="87"/>
      <c r="NT642" s="87"/>
      <c r="NU642" s="87"/>
    </row>
    <row r="643" spans="1:385" s="102" customFormat="1" ht="52" hidden="1">
      <c r="A643" s="375"/>
      <c r="B643" s="291"/>
      <c r="C643" s="321" t="s">
        <v>983</v>
      </c>
      <c r="D643" s="309" t="s">
        <v>935</v>
      </c>
      <c r="E643" s="321" t="s">
        <v>956</v>
      </c>
      <c r="F643" s="321" t="s">
        <v>955</v>
      </c>
      <c r="G643" s="291"/>
      <c r="H643" s="291"/>
      <c r="I643" s="291"/>
      <c r="J643" s="291"/>
      <c r="K643" s="324" t="s">
        <v>161</v>
      </c>
      <c r="L643" s="323">
        <v>1</v>
      </c>
      <c r="M643" s="291"/>
      <c r="N643" s="310"/>
      <c r="O643" s="310"/>
      <c r="P643" s="310"/>
      <c r="Q643" s="310"/>
      <c r="R643" s="310"/>
      <c r="S643" s="311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  <c r="AL643" s="87"/>
      <c r="AM643" s="87"/>
      <c r="AN643" s="87"/>
      <c r="AO643" s="87"/>
      <c r="AP643" s="87"/>
      <c r="AQ643" s="87"/>
      <c r="AR643" s="87"/>
      <c r="AS643" s="87"/>
      <c r="AT643" s="87"/>
      <c r="AU643" s="87"/>
      <c r="AV643" s="87"/>
      <c r="AW643" s="87"/>
      <c r="AX643" s="87"/>
      <c r="AY643" s="87"/>
      <c r="AZ643" s="87"/>
      <c r="BA643" s="87"/>
      <c r="BB643" s="87"/>
      <c r="BC643" s="87"/>
      <c r="BD643" s="87"/>
      <c r="BE643" s="87"/>
      <c r="BF643" s="87"/>
      <c r="BG643" s="87"/>
      <c r="BH643" s="87"/>
      <c r="BI643" s="87"/>
      <c r="BJ643" s="87"/>
      <c r="BK643" s="87"/>
      <c r="BL643" s="87"/>
      <c r="BM643" s="87"/>
      <c r="BN643" s="87"/>
      <c r="BO643" s="87"/>
      <c r="BP643" s="87"/>
      <c r="BQ643" s="87"/>
      <c r="BR643" s="87"/>
      <c r="BS643" s="87"/>
      <c r="BT643" s="87"/>
      <c r="BU643" s="87"/>
      <c r="BV643" s="87"/>
      <c r="BW643" s="87"/>
      <c r="BX643" s="87"/>
      <c r="BY643" s="87"/>
      <c r="BZ643" s="87"/>
      <c r="CA643" s="87"/>
      <c r="CB643" s="87"/>
      <c r="CC643" s="87"/>
      <c r="CD643" s="87"/>
      <c r="CE643" s="87"/>
      <c r="CF643" s="87"/>
      <c r="CG643" s="87"/>
      <c r="CH643" s="87"/>
      <c r="CI643" s="87"/>
      <c r="CJ643" s="87"/>
      <c r="CK643" s="87"/>
      <c r="CL643" s="87"/>
      <c r="CM643" s="87"/>
      <c r="CN643" s="87"/>
      <c r="CO643" s="87"/>
      <c r="CP643" s="87"/>
      <c r="CQ643" s="87"/>
      <c r="CR643" s="87"/>
      <c r="CS643" s="87"/>
      <c r="CT643" s="87"/>
      <c r="CU643" s="87"/>
      <c r="CV643" s="87"/>
      <c r="CW643" s="87"/>
      <c r="CX643" s="87"/>
      <c r="CY643" s="87"/>
      <c r="CZ643" s="87"/>
      <c r="DA643" s="87"/>
      <c r="DB643" s="87"/>
      <c r="DC643" s="87"/>
      <c r="DD643" s="87"/>
      <c r="DE643" s="87"/>
      <c r="DF643" s="87"/>
      <c r="DG643" s="87"/>
      <c r="DH643" s="87"/>
      <c r="DI643" s="87"/>
      <c r="DJ643" s="87"/>
      <c r="DK643" s="87"/>
      <c r="DL643" s="87"/>
      <c r="DM643" s="87"/>
      <c r="DN643" s="87"/>
      <c r="DO643" s="87"/>
      <c r="DP643" s="87"/>
      <c r="DQ643" s="87"/>
      <c r="DR643" s="87"/>
      <c r="DS643" s="87"/>
      <c r="DT643" s="87"/>
      <c r="DU643" s="87"/>
      <c r="DV643" s="87"/>
      <c r="DW643" s="87"/>
      <c r="DX643" s="87"/>
      <c r="DY643" s="87"/>
      <c r="DZ643" s="87"/>
      <c r="EA643" s="87"/>
      <c r="EB643" s="87"/>
      <c r="EC643" s="87"/>
      <c r="ED643" s="87"/>
      <c r="EE643" s="87"/>
      <c r="EF643" s="87"/>
      <c r="EG643" s="87"/>
      <c r="EH643" s="87"/>
      <c r="EI643" s="87"/>
      <c r="EJ643" s="87"/>
      <c r="EK643" s="87"/>
      <c r="EL643" s="87"/>
      <c r="EM643" s="87"/>
      <c r="EN643" s="87"/>
      <c r="EO643" s="87"/>
      <c r="EP643" s="87"/>
      <c r="EQ643" s="87"/>
      <c r="ER643" s="87"/>
      <c r="ES643" s="87"/>
      <c r="ET643" s="87"/>
      <c r="EU643" s="87"/>
      <c r="EV643" s="87"/>
      <c r="EW643" s="87"/>
      <c r="EX643" s="87"/>
      <c r="EY643" s="87"/>
      <c r="EZ643" s="87"/>
      <c r="FA643" s="87"/>
      <c r="FB643" s="87"/>
      <c r="FC643" s="87"/>
      <c r="FD643" s="87"/>
      <c r="FE643" s="87"/>
      <c r="FF643" s="87"/>
      <c r="FG643" s="87"/>
      <c r="FH643" s="87"/>
      <c r="FI643" s="87"/>
      <c r="FJ643" s="87"/>
      <c r="FK643" s="87"/>
      <c r="FL643" s="87"/>
      <c r="FM643" s="87"/>
      <c r="FN643" s="87"/>
      <c r="FO643" s="87"/>
      <c r="FP643" s="87"/>
      <c r="FQ643" s="87"/>
      <c r="FR643" s="87"/>
      <c r="FS643" s="87"/>
      <c r="FT643" s="87"/>
      <c r="FU643" s="87"/>
      <c r="FV643" s="87"/>
      <c r="FW643" s="87"/>
      <c r="FX643" s="87"/>
      <c r="FY643" s="87"/>
      <c r="FZ643" s="87"/>
      <c r="GA643" s="87"/>
      <c r="GB643" s="87"/>
      <c r="GC643" s="87"/>
      <c r="GD643" s="87"/>
      <c r="GE643" s="87"/>
      <c r="GF643" s="87"/>
      <c r="GG643" s="87"/>
      <c r="GH643" s="87"/>
      <c r="GI643" s="87"/>
      <c r="GJ643" s="87"/>
      <c r="GK643" s="87"/>
      <c r="GL643" s="87"/>
      <c r="GM643" s="87"/>
      <c r="GN643" s="87"/>
      <c r="GO643" s="87"/>
      <c r="GP643" s="87"/>
      <c r="GQ643" s="87"/>
      <c r="GR643" s="87"/>
      <c r="GS643" s="87"/>
      <c r="GT643" s="87"/>
      <c r="GU643" s="87"/>
      <c r="GV643" s="87"/>
      <c r="GW643" s="87"/>
      <c r="GX643" s="87"/>
      <c r="GY643" s="87"/>
      <c r="GZ643" s="87"/>
      <c r="HA643" s="87"/>
      <c r="HB643" s="87"/>
      <c r="HC643" s="87"/>
      <c r="HD643" s="87"/>
      <c r="HE643" s="87"/>
      <c r="HF643" s="87"/>
      <c r="HG643" s="87"/>
      <c r="HH643" s="87"/>
      <c r="HI643" s="87"/>
      <c r="HJ643" s="87"/>
      <c r="HK643" s="87"/>
      <c r="HL643" s="87"/>
      <c r="HM643" s="87"/>
      <c r="HN643" s="87"/>
      <c r="HO643" s="87"/>
      <c r="HP643" s="87"/>
      <c r="HQ643" s="87"/>
      <c r="HR643" s="87"/>
      <c r="HS643" s="87"/>
      <c r="HT643" s="87"/>
      <c r="HU643" s="87"/>
      <c r="HV643" s="87"/>
      <c r="HW643" s="87"/>
      <c r="HX643" s="87"/>
      <c r="HY643" s="87"/>
      <c r="HZ643" s="87"/>
      <c r="IA643" s="87"/>
      <c r="IB643" s="87"/>
      <c r="IC643" s="87"/>
      <c r="ID643" s="87"/>
      <c r="IE643" s="87"/>
      <c r="IF643" s="87"/>
      <c r="IG643" s="87"/>
      <c r="IH643" s="87"/>
      <c r="II643" s="87"/>
      <c r="IJ643" s="87"/>
      <c r="IK643" s="87"/>
      <c r="IL643" s="87"/>
      <c r="IM643" s="87"/>
      <c r="IN643" s="87"/>
      <c r="IO643" s="87"/>
      <c r="IP643" s="87"/>
      <c r="IQ643" s="87"/>
      <c r="IR643" s="87"/>
      <c r="IS643" s="87"/>
      <c r="IT643" s="87"/>
      <c r="IU643" s="87"/>
      <c r="IV643" s="87"/>
      <c r="IW643" s="87"/>
      <c r="IX643" s="87"/>
      <c r="IY643" s="87"/>
      <c r="IZ643" s="87"/>
      <c r="JA643" s="87"/>
      <c r="JB643" s="87"/>
      <c r="JC643" s="87"/>
      <c r="JD643" s="87"/>
      <c r="JE643" s="87"/>
      <c r="JF643" s="87"/>
      <c r="JG643" s="87"/>
      <c r="JH643" s="87"/>
      <c r="JI643" s="87"/>
      <c r="JJ643" s="87"/>
      <c r="JK643" s="87"/>
      <c r="JL643" s="87"/>
      <c r="JM643" s="87"/>
      <c r="JN643" s="87"/>
      <c r="JO643" s="87"/>
      <c r="JP643" s="87"/>
      <c r="JQ643" s="87"/>
      <c r="JR643" s="87"/>
      <c r="JS643" s="87"/>
      <c r="JT643" s="87"/>
      <c r="JU643" s="87"/>
      <c r="JV643" s="87"/>
      <c r="JW643" s="87"/>
      <c r="JX643" s="87"/>
      <c r="JY643" s="87"/>
      <c r="JZ643" s="87"/>
      <c r="KA643" s="87"/>
      <c r="KB643" s="87"/>
      <c r="KC643" s="87"/>
      <c r="KD643" s="87"/>
      <c r="KE643" s="87"/>
      <c r="KF643" s="87"/>
      <c r="KG643" s="87"/>
      <c r="KH643" s="87"/>
      <c r="KI643" s="87"/>
      <c r="KJ643" s="87"/>
      <c r="KK643" s="87"/>
      <c r="KL643" s="87"/>
      <c r="KM643" s="87"/>
      <c r="KN643" s="87"/>
      <c r="KO643" s="87"/>
      <c r="KP643" s="87"/>
      <c r="KQ643" s="87"/>
      <c r="KR643" s="87"/>
      <c r="KS643" s="87"/>
      <c r="KT643" s="87"/>
      <c r="KU643" s="87"/>
      <c r="KV643" s="87"/>
      <c r="KW643" s="87"/>
      <c r="KX643" s="87"/>
      <c r="KY643" s="87"/>
      <c r="KZ643" s="87"/>
      <c r="LA643" s="87"/>
      <c r="LB643" s="87"/>
      <c r="LC643" s="87"/>
      <c r="LD643" s="87"/>
      <c r="LE643" s="87"/>
      <c r="LF643" s="87"/>
      <c r="LG643" s="87"/>
      <c r="LH643" s="87"/>
      <c r="LI643" s="87"/>
      <c r="LJ643" s="87"/>
      <c r="LK643" s="87"/>
      <c r="LL643" s="87"/>
      <c r="LM643" s="87"/>
      <c r="LN643" s="87"/>
      <c r="LO643" s="87"/>
      <c r="LP643" s="87"/>
      <c r="LQ643" s="87"/>
      <c r="LR643" s="87"/>
      <c r="LS643" s="87"/>
      <c r="LT643" s="87"/>
      <c r="LU643" s="87"/>
      <c r="LV643" s="87"/>
      <c r="LW643" s="87"/>
      <c r="LX643" s="87"/>
      <c r="LY643" s="87"/>
      <c r="LZ643" s="87"/>
      <c r="MA643" s="87"/>
      <c r="MB643" s="87"/>
      <c r="MC643" s="87"/>
      <c r="MD643" s="87"/>
      <c r="ME643" s="87"/>
      <c r="MF643" s="87"/>
      <c r="MG643" s="87"/>
      <c r="MH643" s="87"/>
      <c r="MI643" s="87"/>
      <c r="MJ643" s="87"/>
      <c r="MK643" s="87"/>
      <c r="ML643" s="87"/>
      <c r="MM643" s="87"/>
      <c r="MN643" s="87"/>
      <c r="MO643" s="87"/>
      <c r="MP643" s="87"/>
      <c r="MQ643" s="87"/>
      <c r="MR643" s="87"/>
      <c r="MS643" s="87"/>
      <c r="MT643" s="87"/>
      <c r="MU643" s="87"/>
      <c r="MV643" s="87"/>
      <c r="MW643" s="87"/>
      <c r="MX643" s="87"/>
      <c r="MY643" s="87"/>
      <c r="MZ643" s="87"/>
      <c r="NA643" s="87"/>
      <c r="NB643" s="87"/>
      <c r="NC643" s="87"/>
      <c r="ND643" s="87"/>
      <c r="NE643" s="87"/>
      <c r="NF643" s="87"/>
      <c r="NG643" s="87"/>
      <c r="NH643" s="87"/>
      <c r="NI643" s="87"/>
      <c r="NJ643" s="87"/>
      <c r="NK643" s="87"/>
      <c r="NL643" s="87"/>
      <c r="NM643" s="87"/>
      <c r="NN643" s="87"/>
      <c r="NO643" s="87"/>
      <c r="NP643" s="87"/>
      <c r="NQ643" s="87"/>
      <c r="NR643" s="87"/>
      <c r="NS643" s="87"/>
      <c r="NT643" s="87"/>
      <c r="NU643" s="87"/>
    </row>
    <row r="644" spans="1:385" s="102" customFormat="1" ht="39" hidden="1">
      <c r="A644" s="375"/>
      <c r="B644" s="291"/>
      <c r="C644" s="321" t="s">
        <v>976</v>
      </c>
      <c r="D644" s="309" t="s">
        <v>935</v>
      </c>
      <c r="E644" s="321" t="s">
        <v>975</v>
      </c>
      <c r="F644" s="321" t="s">
        <v>974</v>
      </c>
      <c r="G644" s="291"/>
      <c r="H644" s="291"/>
      <c r="I644" s="291"/>
      <c r="J644" s="291"/>
      <c r="K644" s="324" t="s">
        <v>161</v>
      </c>
      <c r="L644" s="323">
        <v>2</v>
      </c>
      <c r="M644" s="291"/>
      <c r="N644" s="310"/>
      <c r="O644" s="310"/>
      <c r="P644" s="310"/>
      <c r="Q644" s="310"/>
      <c r="R644" s="310"/>
      <c r="S644" s="311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  <c r="AK644" s="87"/>
      <c r="AL644" s="87"/>
      <c r="AM644" s="87"/>
      <c r="AN644" s="87"/>
      <c r="AO644" s="87"/>
      <c r="AP644" s="87"/>
      <c r="AQ644" s="87"/>
      <c r="AR644" s="87"/>
      <c r="AS644" s="87"/>
      <c r="AT644" s="87"/>
      <c r="AU644" s="87"/>
      <c r="AV644" s="87"/>
      <c r="AW644" s="87"/>
      <c r="AX644" s="87"/>
      <c r="AY644" s="87"/>
      <c r="AZ644" s="87"/>
      <c r="BA644" s="87"/>
      <c r="BB644" s="87"/>
      <c r="BC644" s="87"/>
      <c r="BD644" s="87"/>
      <c r="BE644" s="87"/>
      <c r="BF644" s="87"/>
      <c r="BG644" s="87"/>
      <c r="BH644" s="87"/>
      <c r="BI644" s="87"/>
      <c r="BJ644" s="87"/>
      <c r="BK644" s="87"/>
      <c r="BL644" s="87"/>
      <c r="BM644" s="87"/>
      <c r="BN644" s="87"/>
      <c r="BO644" s="87"/>
      <c r="BP644" s="87"/>
      <c r="BQ644" s="87"/>
      <c r="BR644" s="87"/>
      <c r="BS644" s="87"/>
      <c r="BT644" s="87"/>
      <c r="BU644" s="87"/>
      <c r="BV644" s="87"/>
      <c r="BW644" s="87"/>
      <c r="BX644" s="87"/>
      <c r="BY644" s="87"/>
      <c r="BZ644" s="87"/>
      <c r="CA644" s="87"/>
      <c r="CB644" s="87"/>
      <c r="CC644" s="87"/>
      <c r="CD644" s="87"/>
      <c r="CE644" s="87"/>
      <c r="CF644" s="87"/>
      <c r="CG644" s="87"/>
      <c r="CH644" s="87"/>
      <c r="CI644" s="87"/>
      <c r="CJ644" s="87"/>
      <c r="CK644" s="87"/>
      <c r="CL644" s="87"/>
      <c r="CM644" s="87"/>
      <c r="CN644" s="87"/>
      <c r="CO644" s="87"/>
      <c r="CP644" s="87"/>
      <c r="CQ644" s="87"/>
      <c r="CR644" s="87"/>
      <c r="CS644" s="87"/>
      <c r="CT644" s="87"/>
      <c r="CU644" s="87"/>
      <c r="CV644" s="87"/>
      <c r="CW644" s="87"/>
      <c r="CX644" s="87"/>
      <c r="CY644" s="87"/>
      <c r="CZ644" s="87"/>
      <c r="DA644" s="87"/>
      <c r="DB644" s="87"/>
      <c r="DC644" s="87"/>
      <c r="DD644" s="87"/>
      <c r="DE644" s="87"/>
      <c r="DF644" s="87"/>
      <c r="DG644" s="87"/>
      <c r="DH644" s="87"/>
      <c r="DI644" s="87"/>
      <c r="DJ644" s="87"/>
      <c r="DK644" s="87"/>
      <c r="DL644" s="87"/>
      <c r="DM644" s="87"/>
      <c r="DN644" s="87"/>
      <c r="DO644" s="87"/>
      <c r="DP644" s="87"/>
      <c r="DQ644" s="87"/>
      <c r="DR644" s="87"/>
      <c r="DS644" s="87"/>
      <c r="DT644" s="87"/>
      <c r="DU644" s="87"/>
      <c r="DV644" s="87"/>
      <c r="DW644" s="87"/>
      <c r="DX644" s="87"/>
      <c r="DY644" s="87"/>
      <c r="DZ644" s="87"/>
      <c r="EA644" s="87"/>
      <c r="EB644" s="87"/>
      <c r="EC644" s="87"/>
      <c r="ED644" s="87"/>
      <c r="EE644" s="87"/>
      <c r="EF644" s="87"/>
      <c r="EG644" s="87"/>
      <c r="EH644" s="87"/>
      <c r="EI644" s="87"/>
      <c r="EJ644" s="87"/>
      <c r="EK644" s="87"/>
      <c r="EL644" s="87"/>
      <c r="EM644" s="87"/>
      <c r="EN644" s="87"/>
      <c r="EO644" s="87"/>
      <c r="EP644" s="87"/>
      <c r="EQ644" s="87"/>
      <c r="ER644" s="87"/>
      <c r="ES644" s="87"/>
      <c r="ET644" s="87"/>
      <c r="EU644" s="87"/>
      <c r="EV644" s="87"/>
      <c r="EW644" s="87"/>
      <c r="EX644" s="87"/>
      <c r="EY644" s="87"/>
      <c r="EZ644" s="87"/>
      <c r="FA644" s="87"/>
      <c r="FB644" s="87"/>
      <c r="FC644" s="87"/>
      <c r="FD644" s="87"/>
      <c r="FE644" s="87"/>
      <c r="FF644" s="87"/>
      <c r="FG644" s="87"/>
      <c r="FH644" s="87"/>
      <c r="FI644" s="87"/>
      <c r="FJ644" s="87"/>
      <c r="FK644" s="87"/>
      <c r="FL644" s="87"/>
      <c r="FM644" s="87"/>
      <c r="FN644" s="87"/>
      <c r="FO644" s="87"/>
      <c r="FP644" s="87"/>
      <c r="FQ644" s="87"/>
      <c r="FR644" s="87"/>
      <c r="FS644" s="87"/>
      <c r="FT644" s="87"/>
      <c r="FU644" s="87"/>
      <c r="FV644" s="87"/>
      <c r="FW644" s="87"/>
      <c r="FX644" s="87"/>
      <c r="FY644" s="87"/>
      <c r="FZ644" s="87"/>
      <c r="GA644" s="87"/>
      <c r="GB644" s="87"/>
      <c r="GC644" s="87"/>
      <c r="GD644" s="87"/>
      <c r="GE644" s="87"/>
      <c r="GF644" s="87"/>
      <c r="GG644" s="87"/>
      <c r="GH644" s="87"/>
      <c r="GI644" s="87"/>
      <c r="GJ644" s="87"/>
      <c r="GK644" s="87"/>
      <c r="GL644" s="87"/>
      <c r="GM644" s="87"/>
      <c r="GN644" s="87"/>
      <c r="GO644" s="87"/>
      <c r="GP644" s="87"/>
      <c r="GQ644" s="87"/>
      <c r="GR644" s="87"/>
      <c r="GS644" s="87"/>
      <c r="GT644" s="87"/>
      <c r="GU644" s="87"/>
      <c r="GV644" s="87"/>
      <c r="GW644" s="87"/>
      <c r="GX644" s="87"/>
      <c r="GY644" s="87"/>
      <c r="GZ644" s="87"/>
      <c r="HA644" s="87"/>
      <c r="HB644" s="87"/>
      <c r="HC644" s="87"/>
      <c r="HD644" s="87"/>
      <c r="HE644" s="87"/>
      <c r="HF644" s="87"/>
      <c r="HG644" s="87"/>
      <c r="HH644" s="87"/>
      <c r="HI644" s="87"/>
      <c r="HJ644" s="87"/>
      <c r="HK644" s="87"/>
      <c r="HL644" s="87"/>
      <c r="HM644" s="87"/>
      <c r="HN644" s="87"/>
      <c r="HO644" s="87"/>
      <c r="HP644" s="87"/>
      <c r="HQ644" s="87"/>
      <c r="HR644" s="87"/>
      <c r="HS644" s="87"/>
      <c r="HT644" s="87"/>
      <c r="HU644" s="87"/>
      <c r="HV644" s="87"/>
      <c r="HW644" s="87"/>
      <c r="HX644" s="87"/>
      <c r="HY644" s="87"/>
      <c r="HZ644" s="87"/>
      <c r="IA644" s="87"/>
      <c r="IB644" s="87"/>
      <c r="IC644" s="87"/>
      <c r="ID644" s="87"/>
      <c r="IE644" s="87"/>
      <c r="IF644" s="87"/>
      <c r="IG644" s="87"/>
      <c r="IH644" s="87"/>
      <c r="II644" s="87"/>
      <c r="IJ644" s="87"/>
      <c r="IK644" s="87"/>
      <c r="IL644" s="87"/>
      <c r="IM644" s="87"/>
      <c r="IN644" s="87"/>
      <c r="IO644" s="87"/>
      <c r="IP644" s="87"/>
      <c r="IQ644" s="87"/>
      <c r="IR644" s="87"/>
      <c r="IS644" s="87"/>
      <c r="IT644" s="87"/>
      <c r="IU644" s="87"/>
      <c r="IV644" s="87"/>
      <c r="IW644" s="87"/>
      <c r="IX644" s="87"/>
      <c r="IY644" s="87"/>
      <c r="IZ644" s="87"/>
      <c r="JA644" s="87"/>
      <c r="JB644" s="87"/>
      <c r="JC644" s="87"/>
      <c r="JD644" s="87"/>
      <c r="JE644" s="87"/>
      <c r="JF644" s="87"/>
      <c r="JG644" s="87"/>
      <c r="JH644" s="87"/>
      <c r="JI644" s="87"/>
      <c r="JJ644" s="87"/>
      <c r="JK644" s="87"/>
      <c r="JL644" s="87"/>
      <c r="JM644" s="87"/>
      <c r="JN644" s="87"/>
      <c r="JO644" s="87"/>
      <c r="JP644" s="87"/>
      <c r="JQ644" s="87"/>
      <c r="JR644" s="87"/>
      <c r="JS644" s="87"/>
      <c r="JT644" s="87"/>
      <c r="JU644" s="87"/>
      <c r="JV644" s="87"/>
      <c r="JW644" s="87"/>
      <c r="JX644" s="87"/>
      <c r="JY644" s="87"/>
      <c r="JZ644" s="87"/>
      <c r="KA644" s="87"/>
      <c r="KB644" s="87"/>
      <c r="KC644" s="87"/>
      <c r="KD644" s="87"/>
      <c r="KE644" s="87"/>
      <c r="KF644" s="87"/>
      <c r="KG644" s="87"/>
      <c r="KH644" s="87"/>
      <c r="KI644" s="87"/>
      <c r="KJ644" s="87"/>
      <c r="KK644" s="87"/>
      <c r="KL644" s="87"/>
      <c r="KM644" s="87"/>
      <c r="KN644" s="87"/>
      <c r="KO644" s="87"/>
      <c r="KP644" s="87"/>
      <c r="KQ644" s="87"/>
      <c r="KR644" s="87"/>
      <c r="KS644" s="87"/>
      <c r="KT644" s="87"/>
      <c r="KU644" s="87"/>
      <c r="KV644" s="87"/>
      <c r="KW644" s="87"/>
      <c r="KX644" s="87"/>
      <c r="KY644" s="87"/>
      <c r="KZ644" s="87"/>
      <c r="LA644" s="87"/>
      <c r="LB644" s="87"/>
      <c r="LC644" s="87"/>
      <c r="LD644" s="87"/>
      <c r="LE644" s="87"/>
      <c r="LF644" s="87"/>
      <c r="LG644" s="87"/>
      <c r="LH644" s="87"/>
      <c r="LI644" s="87"/>
      <c r="LJ644" s="87"/>
      <c r="LK644" s="87"/>
      <c r="LL644" s="87"/>
      <c r="LM644" s="87"/>
      <c r="LN644" s="87"/>
      <c r="LO644" s="87"/>
      <c r="LP644" s="87"/>
      <c r="LQ644" s="87"/>
      <c r="LR644" s="87"/>
      <c r="LS644" s="87"/>
      <c r="LT644" s="87"/>
      <c r="LU644" s="87"/>
      <c r="LV644" s="87"/>
      <c r="LW644" s="87"/>
      <c r="LX644" s="87"/>
      <c r="LY644" s="87"/>
      <c r="LZ644" s="87"/>
      <c r="MA644" s="87"/>
      <c r="MB644" s="87"/>
      <c r="MC644" s="87"/>
      <c r="MD644" s="87"/>
      <c r="ME644" s="87"/>
      <c r="MF644" s="87"/>
      <c r="MG644" s="87"/>
      <c r="MH644" s="87"/>
      <c r="MI644" s="87"/>
      <c r="MJ644" s="87"/>
      <c r="MK644" s="87"/>
      <c r="ML644" s="87"/>
      <c r="MM644" s="87"/>
      <c r="MN644" s="87"/>
      <c r="MO644" s="87"/>
      <c r="MP644" s="87"/>
      <c r="MQ644" s="87"/>
      <c r="MR644" s="87"/>
      <c r="MS644" s="87"/>
      <c r="MT644" s="87"/>
      <c r="MU644" s="87"/>
      <c r="MV644" s="87"/>
      <c r="MW644" s="87"/>
      <c r="MX644" s="87"/>
      <c r="MY644" s="87"/>
      <c r="MZ644" s="87"/>
      <c r="NA644" s="87"/>
      <c r="NB644" s="87"/>
      <c r="NC644" s="87"/>
      <c r="ND644" s="87"/>
      <c r="NE644" s="87"/>
      <c r="NF644" s="87"/>
      <c r="NG644" s="87"/>
      <c r="NH644" s="87"/>
      <c r="NI644" s="87"/>
      <c r="NJ644" s="87"/>
      <c r="NK644" s="87"/>
      <c r="NL644" s="87"/>
      <c r="NM644" s="87"/>
      <c r="NN644" s="87"/>
      <c r="NO644" s="87"/>
      <c r="NP644" s="87"/>
      <c r="NQ644" s="87"/>
      <c r="NR644" s="87"/>
      <c r="NS644" s="87"/>
      <c r="NT644" s="87"/>
      <c r="NU644" s="87"/>
    </row>
    <row r="645" spans="1:385" s="102" customFormat="1" ht="26" hidden="1">
      <c r="A645" s="375"/>
      <c r="B645" s="291"/>
      <c r="C645" s="321" t="s">
        <v>980</v>
      </c>
      <c r="D645" s="309" t="s">
        <v>935</v>
      </c>
      <c r="E645" s="321" t="s">
        <v>979</v>
      </c>
      <c r="F645" s="321" t="s">
        <v>957</v>
      </c>
      <c r="G645" s="291"/>
      <c r="H645" s="291"/>
      <c r="I645" s="291"/>
      <c r="J645" s="291"/>
      <c r="K645" s="324" t="s">
        <v>161</v>
      </c>
      <c r="L645" s="323">
        <v>1</v>
      </c>
      <c r="M645" s="291"/>
      <c r="N645" s="310"/>
      <c r="O645" s="310"/>
      <c r="P645" s="310"/>
      <c r="Q645" s="310"/>
      <c r="R645" s="310"/>
      <c r="S645" s="311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  <c r="AK645" s="87"/>
      <c r="AL645" s="87"/>
      <c r="AM645" s="87"/>
      <c r="AN645" s="87"/>
      <c r="AO645" s="87"/>
      <c r="AP645" s="87"/>
      <c r="AQ645" s="87"/>
      <c r="AR645" s="87"/>
      <c r="AS645" s="87"/>
      <c r="AT645" s="87"/>
      <c r="AU645" s="87"/>
      <c r="AV645" s="87"/>
      <c r="AW645" s="87"/>
      <c r="AX645" s="87"/>
      <c r="AY645" s="87"/>
      <c r="AZ645" s="87"/>
      <c r="BA645" s="87"/>
      <c r="BB645" s="87"/>
      <c r="BC645" s="87"/>
      <c r="BD645" s="87"/>
      <c r="BE645" s="87"/>
      <c r="BF645" s="87"/>
      <c r="BG645" s="87"/>
      <c r="BH645" s="87"/>
      <c r="BI645" s="87"/>
      <c r="BJ645" s="87"/>
      <c r="BK645" s="87"/>
      <c r="BL645" s="87"/>
      <c r="BM645" s="87"/>
      <c r="BN645" s="87"/>
      <c r="BO645" s="87"/>
      <c r="BP645" s="87"/>
      <c r="BQ645" s="87"/>
      <c r="BR645" s="87"/>
      <c r="BS645" s="87"/>
      <c r="BT645" s="87"/>
      <c r="BU645" s="87"/>
      <c r="BV645" s="87"/>
      <c r="BW645" s="87"/>
      <c r="BX645" s="87"/>
      <c r="BY645" s="87"/>
      <c r="BZ645" s="87"/>
      <c r="CA645" s="87"/>
      <c r="CB645" s="87"/>
      <c r="CC645" s="87"/>
      <c r="CD645" s="87"/>
      <c r="CE645" s="87"/>
      <c r="CF645" s="87"/>
      <c r="CG645" s="87"/>
      <c r="CH645" s="87"/>
      <c r="CI645" s="87"/>
      <c r="CJ645" s="87"/>
      <c r="CK645" s="87"/>
      <c r="CL645" s="87"/>
      <c r="CM645" s="87"/>
      <c r="CN645" s="87"/>
      <c r="CO645" s="87"/>
      <c r="CP645" s="87"/>
      <c r="CQ645" s="87"/>
      <c r="CR645" s="87"/>
      <c r="CS645" s="87"/>
      <c r="CT645" s="87"/>
      <c r="CU645" s="87"/>
      <c r="CV645" s="87"/>
      <c r="CW645" s="87"/>
      <c r="CX645" s="87"/>
      <c r="CY645" s="87"/>
      <c r="CZ645" s="87"/>
      <c r="DA645" s="87"/>
      <c r="DB645" s="87"/>
      <c r="DC645" s="87"/>
      <c r="DD645" s="87"/>
      <c r="DE645" s="87"/>
      <c r="DF645" s="87"/>
      <c r="DG645" s="87"/>
      <c r="DH645" s="87"/>
      <c r="DI645" s="87"/>
      <c r="DJ645" s="87"/>
      <c r="DK645" s="87"/>
      <c r="DL645" s="87"/>
      <c r="DM645" s="87"/>
      <c r="DN645" s="87"/>
      <c r="DO645" s="87"/>
      <c r="DP645" s="87"/>
      <c r="DQ645" s="87"/>
      <c r="DR645" s="87"/>
      <c r="DS645" s="87"/>
      <c r="DT645" s="87"/>
      <c r="DU645" s="87"/>
      <c r="DV645" s="87"/>
      <c r="DW645" s="87"/>
      <c r="DX645" s="87"/>
      <c r="DY645" s="87"/>
      <c r="DZ645" s="87"/>
      <c r="EA645" s="87"/>
      <c r="EB645" s="87"/>
      <c r="EC645" s="87"/>
      <c r="ED645" s="87"/>
      <c r="EE645" s="87"/>
      <c r="EF645" s="87"/>
      <c r="EG645" s="87"/>
      <c r="EH645" s="87"/>
      <c r="EI645" s="87"/>
      <c r="EJ645" s="87"/>
      <c r="EK645" s="87"/>
      <c r="EL645" s="87"/>
      <c r="EM645" s="87"/>
      <c r="EN645" s="87"/>
      <c r="EO645" s="87"/>
      <c r="EP645" s="87"/>
      <c r="EQ645" s="87"/>
      <c r="ER645" s="87"/>
      <c r="ES645" s="87"/>
      <c r="ET645" s="87"/>
      <c r="EU645" s="87"/>
      <c r="EV645" s="87"/>
      <c r="EW645" s="87"/>
      <c r="EX645" s="87"/>
      <c r="EY645" s="87"/>
      <c r="EZ645" s="87"/>
      <c r="FA645" s="87"/>
      <c r="FB645" s="87"/>
      <c r="FC645" s="87"/>
      <c r="FD645" s="87"/>
      <c r="FE645" s="87"/>
      <c r="FF645" s="87"/>
      <c r="FG645" s="87"/>
      <c r="FH645" s="87"/>
      <c r="FI645" s="87"/>
      <c r="FJ645" s="87"/>
      <c r="FK645" s="87"/>
      <c r="FL645" s="87"/>
      <c r="FM645" s="87"/>
      <c r="FN645" s="87"/>
      <c r="FO645" s="87"/>
      <c r="FP645" s="87"/>
      <c r="FQ645" s="87"/>
      <c r="FR645" s="87"/>
      <c r="FS645" s="87"/>
      <c r="FT645" s="87"/>
      <c r="FU645" s="87"/>
      <c r="FV645" s="87"/>
      <c r="FW645" s="87"/>
      <c r="FX645" s="87"/>
      <c r="FY645" s="87"/>
      <c r="FZ645" s="87"/>
      <c r="GA645" s="87"/>
      <c r="GB645" s="87"/>
      <c r="GC645" s="87"/>
      <c r="GD645" s="87"/>
      <c r="GE645" s="87"/>
      <c r="GF645" s="87"/>
      <c r="GG645" s="87"/>
      <c r="GH645" s="87"/>
      <c r="GI645" s="87"/>
      <c r="GJ645" s="87"/>
      <c r="GK645" s="87"/>
      <c r="GL645" s="87"/>
      <c r="GM645" s="87"/>
      <c r="GN645" s="87"/>
      <c r="GO645" s="87"/>
      <c r="GP645" s="87"/>
      <c r="GQ645" s="87"/>
      <c r="GR645" s="87"/>
      <c r="GS645" s="87"/>
      <c r="GT645" s="87"/>
      <c r="GU645" s="87"/>
      <c r="GV645" s="87"/>
      <c r="GW645" s="87"/>
      <c r="GX645" s="87"/>
      <c r="GY645" s="87"/>
      <c r="GZ645" s="87"/>
      <c r="HA645" s="87"/>
      <c r="HB645" s="87"/>
      <c r="HC645" s="87"/>
      <c r="HD645" s="87"/>
      <c r="HE645" s="87"/>
      <c r="HF645" s="87"/>
      <c r="HG645" s="87"/>
      <c r="HH645" s="87"/>
      <c r="HI645" s="87"/>
      <c r="HJ645" s="87"/>
      <c r="HK645" s="87"/>
      <c r="HL645" s="87"/>
      <c r="HM645" s="87"/>
      <c r="HN645" s="87"/>
      <c r="HO645" s="87"/>
      <c r="HP645" s="87"/>
      <c r="HQ645" s="87"/>
      <c r="HR645" s="87"/>
      <c r="HS645" s="87"/>
      <c r="HT645" s="87"/>
      <c r="HU645" s="87"/>
      <c r="HV645" s="87"/>
      <c r="HW645" s="87"/>
      <c r="HX645" s="87"/>
      <c r="HY645" s="87"/>
      <c r="HZ645" s="87"/>
      <c r="IA645" s="87"/>
      <c r="IB645" s="87"/>
      <c r="IC645" s="87"/>
      <c r="ID645" s="87"/>
      <c r="IE645" s="87"/>
      <c r="IF645" s="87"/>
      <c r="IG645" s="87"/>
      <c r="IH645" s="87"/>
      <c r="II645" s="87"/>
      <c r="IJ645" s="87"/>
      <c r="IK645" s="87"/>
      <c r="IL645" s="87"/>
      <c r="IM645" s="87"/>
      <c r="IN645" s="87"/>
      <c r="IO645" s="87"/>
      <c r="IP645" s="87"/>
      <c r="IQ645" s="87"/>
      <c r="IR645" s="87"/>
      <c r="IS645" s="87"/>
      <c r="IT645" s="87"/>
      <c r="IU645" s="87"/>
      <c r="IV645" s="87"/>
      <c r="IW645" s="87"/>
      <c r="IX645" s="87"/>
      <c r="IY645" s="87"/>
      <c r="IZ645" s="87"/>
      <c r="JA645" s="87"/>
      <c r="JB645" s="87"/>
      <c r="JC645" s="87"/>
      <c r="JD645" s="87"/>
      <c r="JE645" s="87"/>
      <c r="JF645" s="87"/>
      <c r="JG645" s="87"/>
      <c r="JH645" s="87"/>
      <c r="JI645" s="87"/>
      <c r="JJ645" s="87"/>
      <c r="JK645" s="87"/>
      <c r="JL645" s="87"/>
      <c r="JM645" s="87"/>
      <c r="JN645" s="87"/>
      <c r="JO645" s="87"/>
      <c r="JP645" s="87"/>
      <c r="JQ645" s="87"/>
      <c r="JR645" s="87"/>
      <c r="JS645" s="87"/>
      <c r="JT645" s="87"/>
      <c r="JU645" s="87"/>
      <c r="JV645" s="87"/>
      <c r="JW645" s="87"/>
      <c r="JX645" s="87"/>
      <c r="JY645" s="87"/>
      <c r="JZ645" s="87"/>
      <c r="KA645" s="87"/>
      <c r="KB645" s="87"/>
      <c r="KC645" s="87"/>
      <c r="KD645" s="87"/>
      <c r="KE645" s="87"/>
      <c r="KF645" s="87"/>
      <c r="KG645" s="87"/>
      <c r="KH645" s="87"/>
      <c r="KI645" s="87"/>
      <c r="KJ645" s="87"/>
      <c r="KK645" s="87"/>
      <c r="KL645" s="87"/>
      <c r="KM645" s="87"/>
      <c r="KN645" s="87"/>
      <c r="KO645" s="87"/>
      <c r="KP645" s="87"/>
      <c r="KQ645" s="87"/>
      <c r="KR645" s="87"/>
      <c r="KS645" s="87"/>
      <c r="KT645" s="87"/>
      <c r="KU645" s="87"/>
      <c r="KV645" s="87"/>
      <c r="KW645" s="87"/>
      <c r="KX645" s="87"/>
      <c r="KY645" s="87"/>
      <c r="KZ645" s="87"/>
      <c r="LA645" s="87"/>
      <c r="LB645" s="87"/>
      <c r="LC645" s="87"/>
      <c r="LD645" s="87"/>
      <c r="LE645" s="87"/>
      <c r="LF645" s="87"/>
      <c r="LG645" s="87"/>
      <c r="LH645" s="87"/>
      <c r="LI645" s="87"/>
      <c r="LJ645" s="87"/>
      <c r="LK645" s="87"/>
      <c r="LL645" s="87"/>
      <c r="LM645" s="87"/>
      <c r="LN645" s="87"/>
      <c r="LO645" s="87"/>
      <c r="LP645" s="87"/>
      <c r="LQ645" s="87"/>
      <c r="LR645" s="87"/>
      <c r="LS645" s="87"/>
      <c r="LT645" s="87"/>
      <c r="LU645" s="87"/>
      <c r="LV645" s="87"/>
      <c r="LW645" s="87"/>
      <c r="LX645" s="87"/>
      <c r="LY645" s="87"/>
      <c r="LZ645" s="87"/>
      <c r="MA645" s="87"/>
      <c r="MB645" s="87"/>
      <c r="MC645" s="87"/>
      <c r="MD645" s="87"/>
      <c r="ME645" s="87"/>
      <c r="MF645" s="87"/>
      <c r="MG645" s="87"/>
      <c r="MH645" s="87"/>
      <c r="MI645" s="87"/>
      <c r="MJ645" s="87"/>
      <c r="MK645" s="87"/>
      <c r="ML645" s="87"/>
      <c r="MM645" s="87"/>
      <c r="MN645" s="87"/>
      <c r="MO645" s="87"/>
      <c r="MP645" s="87"/>
      <c r="MQ645" s="87"/>
      <c r="MR645" s="87"/>
      <c r="MS645" s="87"/>
      <c r="MT645" s="87"/>
      <c r="MU645" s="87"/>
      <c r="MV645" s="87"/>
      <c r="MW645" s="87"/>
      <c r="MX645" s="87"/>
      <c r="MY645" s="87"/>
      <c r="MZ645" s="87"/>
      <c r="NA645" s="87"/>
      <c r="NB645" s="87"/>
      <c r="NC645" s="87"/>
      <c r="ND645" s="87"/>
      <c r="NE645" s="87"/>
      <c r="NF645" s="87"/>
      <c r="NG645" s="87"/>
      <c r="NH645" s="87"/>
      <c r="NI645" s="87"/>
      <c r="NJ645" s="87"/>
      <c r="NK645" s="87"/>
      <c r="NL645" s="87"/>
      <c r="NM645" s="87"/>
      <c r="NN645" s="87"/>
      <c r="NO645" s="87"/>
      <c r="NP645" s="87"/>
      <c r="NQ645" s="87"/>
      <c r="NR645" s="87"/>
      <c r="NS645" s="87"/>
      <c r="NT645" s="87"/>
      <c r="NU645" s="87"/>
    </row>
    <row r="646" spans="1:385" s="102" customFormat="1" ht="26" hidden="1">
      <c r="A646" s="375"/>
      <c r="B646" s="291"/>
      <c r="C646" s="321" t="s">
        <v>982</v>
      </c>
      <c r="D646" s="309" t="s">
        <v>935</v>
      </c>
      <c r="E646" s="321" t="s">
        <v>981</v>
      </c>
      <c r="F646" s="321" t="s">
        <v>957</v>
      </c>
      <c r="G646" s="291"/>
      <c r="H646" s="291"/>
      <c r="I646" s="291"/>
      <c r="J646" s="291"/>
      <c r="K646" s="324" t="s">
        <v>161</v>
      </c>
      <c r="L646" s="323">
        <v>1</v>
      </c>
      <c r="M646" s="291"/>
      <c r="N646" s="310"/>
      <c r="O646" s="310"/>
      <c r="P646" s="310"/>
      <c r="Q646" s="310"/>
      <c r="R646" s="310"/>
      <c r="S646" s="311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  <c r="AK646" s="87"/>
      <c r="AL646" s="87"/>
      <c r="AM646" s="87"/>
      <c r="AN646" s="87"/>
      <c r="AO646" s="87"/>
      <c r="AP646" s="87"/>
      <c r="AQ646" s="87"/>
      <c r="AR646" s="87"/>
      <c r="AS646" s="87"/>
      <c r="AT646" s="87"/>
      <c r="AU646" s="87"/>
      <c r="AV646" s="87"/>
      <c r="AW646" s="87"/>
      <c r="AX646" s="87"/>
      <c r="AY646" s="87"/>
      <c r="AZ646" s="87"/>
      <c r="BA646" s="87"/>
      <c r="BB646" s="87"/>
      <c r="BC646" s="87"/>
      <c r="BD646" s="87"/>
      <c r="BE646" s="87"/>
      <c r="BF646" s="87"/>
      <c r="BG646" s="87"/>
      <c r="BH646" s="87"/>
      <c r="BI646" s="87"/>
      <c r="BJ646" s="87"/>
      <c r="BK646" s="87"/>
      <c r="BL646" s="87"/>
      <c r="BM646" s="87"/>
      <c r="BN646" s="87"/>
      <c r="BO646" s="87"/>
      <c r="BP646" s="87"/>
      <c r="BQ646" s="87"/>
      <c r="BR646" s="87"/>
      <c r="BS646" s="87"/>
      <c r="BT646" s="87"/>
      <c r="BU646" s="87"/>
      <c r="BV646" s="87"/>
      <c r="BW646" s="87"/>
      <c r="BX646" s="87"/>
      <c r="BY646" s="87"/>
      <c r="BZ646" s="87"/>
      <c r="CA646" s="87"/>
      <c r="CB646" s="87"/>
      <c r="CC646" s="87"/>
      <c r="CD646" s="87"/>
      <c r="CE646" s="87"/>
      <c r="CF646" s="87"/>
      <c r="CG646" s="87"/>
      <c r="CH646" s="87"/>
      <c r="CI646" s="87"/>
      <c r="CJ646" s="87"/>
      <c r="CK646" s="87"/>
      <c r="CL646" s="87"/>
      <c r="CM646" s="87"/>
      <c r="CN646" s="87"/>
      <c r="CO646" s="87"/>
      <c r="CP646" s="87"/>
      <c r="CQ646" s="87"/>
      <c r="CR646" s="87"/>
      <c r="CS646" s="87"/>
      <c r="CT646" s="87"/>
      <c r="CU646" s="87"/>
      <c r="CV646" s="87"/>
      <c r="CW646" s="87"/>
      <c r="CX646" s="87"/>
      <c r="CY646" s="87"/>
      <c r="CZ646" s="87"/>
      <c r="DA646" s="87"/>
      <c r="DB646" s="87"/>
      <c r="DC646" s="87"/>
      <c r="DD646" s="87"/>
      <c r="DE646" s="87"/>
      <c r="DF646" s="87"/>
      <c r="DG646" s="87"/>
      <c r="DH646" s="87"/>
      <c r="DI646" s="87"/>
      <c r="DJ646" s="87"/>
      <c r="DK646" s="87"/>
      <c r="DL646" s="87"/>
      <c r="DM646" s="87"/>
      <c r="DN646" s="87"/>
      <c r="DO646" s="87"/>
      <c r="DP646" s="87"/>
      <c r="DQ646" s="87"/>
      <c r="DR646" s="87"/>
      <c r="DS646" s="87"/>
      <c r="DT646" s="87"/>
      <c r="DU646" s="87"/>
      <c r="DV646" s="87"/>
      <c r="DW646" s="87"/>
      <c r="DX646" s="87"/>
      <c r="DY646" s="87"/>
      <c r="DZ646" s="87"/>
      <c r="EA646" s="87"/>
      <c r="EB646" s="87"/>
      <c r="EC646" s="87"/>
      <c r="ED646" s="87"/>
      <c r="EE646" s="87"/>
      <c r="EF646" s="87"/>
      <c r="EG646" s="87"/>
      <c r="EH646" s="87"/>
      <c r="EI646" s="87"/>
      <c r="EJ646" s="87"/>
      <c r="EK646" s="87"/>
      <c r="EL646" s="87"/>
      <c r="EM646" s="87"/>
      <c r="EN646" s="87"/>
      <c r="EO646" s="87"/>
      <c r="EP646" s="87"/>
      <c r="EQ646" s="87"/>
      <c r="ER646" s="87"/>
      <c r="ES646" s="87"/>
      <c r="ET646" s="87"/>
      <c r="EU646" s="87"/>
      <c r="EV646" s="87"/>
      <c r="EW646" s="87"/>
      <c r="EX646" s="87"/>
      <c r="EY646" s="87"/>
      <c r="EZ646" s="87"/>
      <c r="FA646" s="87"/>
      <c r="FB646" s="87"/>
      <c r="FC646" s="87"/>
      <c r="FD646" s="87"/>
      <c r="FE646" s="87"/>
      <c r="FF646" s="87"/>
      <c r="FG646" s="87"/>
      <c r="FH646" s="87"/>
      <c r="FI646" s="87"/>
      <c r="FJ646" s="87"/>
      <c r="FK646" s="87"/>
      <c r="FL646" s="87"/>
      <c r="FM646" s="87"/>
      <c r="FN646" s="87"/>
      <c r="FO646" s="87"/>
      <c r="FP646" s="87"/>
      <c r="FQ646" s="87"/>
      <c r="FR646" s="87"/>
      <c r="FS646" s="87"/>
      <c r="FT646" s="87"/>
      <c r="FU646" s="87"/>
      <c r="FV646" s="87"/>
      <c r="FW646" s="87"/>
      <c r="FX646" s="87"/>
      <c r="FY646" s="87"/>
      <c r="FZ646" s="87"/>
      <c r="GA646" s="87"/>
      <c r="GB646" s="87"/>
      <c r="GC646" s="87"/>
      <c r="GD646" s="87"/>
      <c r="GE646" s="87"/>
      <c r="GF646" s="87"/>
      <c r="GG646" s="87"/>
      <c r="GH646" s="87"/>
      <c r="GI646" s="87"/>
      <c r="GJ646" s="87"/>
      <c r="GK646" s="87"/>
      <c r="GL646" s="87"/>
      <c r="GM646" s="87"/>
      <c r="GN646" s="87"/>
      <c r="GO646" s="87"/>
      <c r="GP646" s="87"/>
      <c r="GQ646" s="87"/>
      <c r="GR646" s="87"/>
      <c r="GS646" s="87"/>
      <c r="GT646" s="87"/>
      <c r="GU646" s="87"/>
      <c r="GV646" s="87"/>
      <c r="GW646" s="87"/>
      <c r="GX646" s="87"/>
      <c r="GY646" s="87"/>
      <c r="GZ646" s="87"/>
      <c r="HA646" s="87"/>
      <c r="HB646" s="87"/>
      <c r="HC646" s="87"/>
      <c r="HD646" s="87"/>
      <c r="HE646" s="87"/>
      <c r="HF646" s="87"/>
      <c r="HG646" s="87"/>
      <c r="HH646" s="87"/>
      <c r="HI646" s="87"/>
      <c r="HJ646" s="87"/>
      <c r="HK646" s="87"/>
      <c r="HL646" s="87"/>
      <c r="HM646" s="87"/>
      <c r="HN646" s="87"/>
      <c r="HO646" s="87"/>
      <c r="HP646" s="87"/>
      <c r="HQ646" s="87"/>
      <c r="HR646" s="87"/>
      <c r="HS646" s="87"/>
      <c r="HT646" s="87"/>
      <c r="HU646" s="87"/>
      <c r="HV646" s="87"/>
      <c r="HW646" s="87"/>
      <c r="HX646" s="87"/>
      <c r="HY646" s="87"/>
      <c r="HZ646" s="87"/>
      <c r="IA646" s="87"/>
      <c r="IB646" s="87"/>
      <c r="IC646" s="87"/>
      <c r="ID646" s="87"/>
      <c r="IE646" s="87"/>
      <c r="IF646" s="87"/>
      <c r="IG646" s="87"/>
      <c r="IH646" s="87"/>
      <c r="II646" s="87"/>
      <c r="IJ646" s="87"/>
      <c r="IK646" s="87"/>
      <c r="IL646" s="87"/>
      <c r="IM646" s="87"/>
      <c r="IN646" s="87"/>
      <c r="IO646" s="87"/>
      <c r="IP646" s="87"/>
      <c r="IQ646" s="87"/>
      <c r="IR646" s="87"/>
      <c r="IS646" s="87"/>
      <c r="IT646" s="87"/>
      <c r="IU646" s="87"/>
      <c r="IV646" s="87"/>
      <c r="IW646" s="87"/>
      <c r="IX646" s="87"/>
      <c r="IY646" s="87"/>
      <c r="IZ646" s="87"/>
      <c r="JA646" s="87"/>
      <c r="JB646" s="87"/>
      <c r="JC646" s="87"/>
      <c r="JD646" s="87"/>
      <c r="JE646" s="87"/>
      <c r="JF646" s="87"/>
      <c r="JG646" s="87"/>
      <c r="JH646" s="87"/>
      <c r="JI646" s="87"/>
      <c r="JJ646" s="87"/>
      <c r="JK646" s="87"/>
      <c r="JL646" s="87"/>
      <c r="JM646" s="87"/>
      <c r="JN646" s="87"/>
      <c r="JO646" s="87"/>
      <c r="JP646" s="87"/>
      <c r="JQ646" s="87"/>
      <c r="JR646" s="87"/>
      <c r="JS646" s="87"/>
      <c r="JT646" s="87"/>
      <c r="JU646" s="87"/>
      <c r="JV646" s="87"/>
      <c r="JW646" s="87"/>
      <c r="JX646" s="87"/>
      <c r="JY646" s="87"/>
      <c r="JZ646" s="87"/>
      <c r="KA646" s="87"/>
      <c r="KB646" s="87"/>
      <c r="KC646" s="87"/>
      <c r="KD646" s="87"/>
      <c r="KE646" s="87"/>
      <c r="KF646" s="87"/>
      <c r="KG646" s="87"/>
      <c r="KH646" s="87"/>
      <c r="KI646" s="87"/>
      <c r="KJ646" s="87"/>
      <c r="KK646" s="87"/>
      <c r="KL646" s="87"/>
      <c r="KM646" s="87"/>
      <c r="KN646" s="87"/>
      <c r="KO646" s="87"/>
      <c r="KP646" s="87"/>
      <c r="KQ646" s="87"/>
      <c r="KR646" s="87"/>
      <c r="KS646" s="87"/>
      <c r="KT646" s="87"/>
      <c r="KU646" s="87"/>
      <c r="KV646" s="87"/>
      <c r="KW646" s="87"/>
      <c r="KX646" s="87"/>
      <c r="KY646" s="87"/>
      <c r="KZ646" s="87"/>
      <c r="LA646" s="87"/>
      <c r="LB646" s="87"/>
      <c r="LC646" s="87"/>
      <c r="LD646" s="87"/>
      <c r="LE646" s="87"/>
      <c r="LF646" s="87"/>
      <c r="LG646" s="87"/>
      <c r="LH646" s="87"/>
      <c r="LI646" s="87"/>
      <c r="LJ646" s="87"/>
      <c r="LK646" s="87"/>
      <c r="LL646" s="87"/>
      <c r="LM646" s="87"/>
      <c r="LN646" s="87"/>
      <c r="LO646" s="87"/>
      <c r="LP646" s="87"/>
      <c r="LQ646" s="87"/>
      <c r="LR646" s="87"/>
      <c r="LS646" s="87"/>
      <c r="LT646" s="87"/>
      <c r="LU646" s="87"/>
      <c r="LV646" s="87"/>
      <c r="LW646" s="87"/>
      <c r="LX646" s="87"/>
      <c r="LY646" s="87"/>
      <c r="LZ646" s="87"/>
      <c r="MA646" s="87"/>
      <c r="MB646" s="87"/>
      <c r="MC646" s="87"/>
      <c r="MD646" s="87"/>
      <c r="ME646" s="87"/>
      <c r="MF646" s="87"/>
      <c r="MG646" s="87"/>
      <c r="MH646" s="87"/>
      <c r="MI646" s="87"/>
      <c r="MJ646" s="87"/>
      <c r="MK646" s="87"/>
      <c r="ML646" s="87"/>
      <c r="MM646" s="87"/>
      <c r="MN646" s="87"/>
      <c r="MO646" s="87"/>
      <c r="MP646" s="87"/>
      <c r="MQ646" s="87"/>
      <c r="MR646" s="87"/>
      <c r="MS646" s="87"/>
      <c r="MT646" s="87"/>
      <c r="MU646" s="87"/>
      <c r="MV646" s="87"/>
      <c r="MW646" s="87"/>
      <c r="MX646" s="87"/>
      <c r="MY646" s="87"/>
      <c r="MZ646" s="87"/>
      <c r="NA646" s="87"/>
      <c r="NB646" s="87"/>
      <c r="NC646" s="87"/>
      <c r="ND646" s="87"/>
      <c r="NE646" s="87"/>
      <c r="NF646" s="87"/>
      <c r="NG646" s="87"/>
      <c r="NH646" s="87"/>
      <c r="NI646" s="87"/>
      <c r="NJ646" s="87"/>
      <c r="NK646" s="87"/>
      <c r="NL646" s="87"/>
      <c r="NM646" s="87"/>
      <c r="NN646" s="87"/>
      <c r="NO646" s="87"/>
      <c r="NP646" s="87"/>
      <c r="NQ646" s="87"/>
      <c r="NR646" s="87"/>
      <c r="NS646" s="87"/>
      <c r="NT646" s="87"/>
      <c r="NU646" s="87"/>
    </row>
    <row r="647" spans="1:385" s="102" customFormat="1" ht="52" hidden="1">
      <c r="A647" s="375"/>
      <c r="B647" s="291"/>
      <c r="C647" s="321" t="s">
        <v>983</v>
      </c>
      <c r="D647" s="309" t="s">
        <v>935</v>
      </c>
      <c r="E647" s="321" t="s">
        <v>956</v>
      </c>
      <c r="F647" s="321" t="s">
        <v>955</v>
      </c>
      <c r="G647" s="291"/>
      <c r="H647" s="291"/>
      <c r="I647" s="291"/>
      <c r="J647" s="291"/>
      <c r="K647" s="324" t="s">
        <v>161</v>
      </c>
      <c r="L647" s="323">
        <v>1</v>
      </c>
      <c r="M647" s="291"/>
      <c r="N647" s="310"/>
      <c r="O647" s="310"/>
      <c r="P647" s="310"/>
      <c r="Q647" s="310"/>
      <c r="R647" s="310"/>
      <c r="S647" s="311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  <c r="AK647" s="87"/>
      <c r="AL647" s="87"/>
      <c r="AM647" s="87"/>
      <c r="AN647" s="87"/>
      <c r="AO647" s="87"/>
      <c r="AP647" s="87"/>
      <c r="AQ647" s="87"/>
      <c r="AR647" s="87"/>
      <c r="AS647" s="87"/>
      <c r="AT647" s="87"/>
      <c r="AU647" s="87"/>
      <c r="AV647" s="87"/>
      <c r="AW647" s="87"/>
      <c r="AX647" s="87"/>
      <c r="AY647" s="87"/>
      <c r="AZ647" s="87"/>
      <c r="BA647" s="87"/>
      <c r="BB647" s="87"/>
      <c r="BC647" s="87"/>
      <c r="BD647" s="87"/>
      <c r="BE647" s="87"/>
      <c r="BF647" s="87"/>
      <c r="BG647" s="87"/>
      <c r="BH647" s="87"/>
      <c r="BI647" s="87"/>
      <c r="BJ647" s="87"/>
      <c r="BK647" s="87"/>
      <c r="BL647" s="87"/>
      <c r="BM647" s="87"/>
      <c r="BN647" s="87"/>
      <c r="BO647" s="87"/>
      <c r="BP647" s="87"/>
      <c r="BQ647" s="87"/>
      <c r="BR647" s="87"/>
      <c r="BS647" s="87"/>
      <c r="BT647" s="87"/>
      <c r="BU647" s="87"/>
      <c r="BV647" s="87"/>
      <c r="BW647" s="87"/>
      <c r="BX647" s="87"/>
      <c r="BY647" s="87"/>
      <c r="BZ647" s="87"/>
      <c r="CA647" s="87"/>
      <c r="CB647" s="87"/>
      <c r="CC647" s="87"/>
      <c r="CD647" s="87"/>
      <c r="CE647" s="87"/>
      <c r="CF647" s="87"/>
      <c r="CG647" s="87"/>
      <c r="CH647" s="87"/>
      <c r="CI647" s="87"/>
      <c r="CJ647" s="87"/>
      <c r="CK647" s="87"/>
      <c r="CL647" s="87"/>
      <c r="CM647" s="87"/>
      <c r="CN647" s="87"/>
      <c r="CO647" s="87"/>
      <c r="CP647" s="87"/>
      <c r="CQ647" s="87"/>
      <c r="CR647" s="87"/>
      <c r="CS647" s="87"/>
      <c r="CT647" s="87"/>
      <c r="CU647" s="87"/>
      <c r="CV647" s="87"/>
      <c r="CW647" s="87"/>
      <c r="CX647" s="87"/>
      <c r="CY647" s="87"/>
      <c r="CZ647" s="87"/>
      <c r="DA647" s="87"/>
      <c r="DB647" s="87"/>
      <c r="DC647" s="87"/>
      <c r="DD647" s="87"/>
      <c r="DE647" s="87"/>
      <c r="DF647" s="87"/>
      <c r="DG647" s="87"/>
      <c r="DH647" s="87"/>
      <c r="DI647" s="87"/>
      <c r="DJ647" s="87"/>
      <c r="DK647" s="87"/>
      <c r="DL647" s="87"/>
      <c r="DM647" s="87"/>
      <c r="DN647" s="87"/>
      <c r="DO647" s="87"/>
      <c r="DP647" s="87"/>
      <c r="DQ647" s="87"/>
      <c r="DR647" s="87"/>
      <c r="DS647" s="87"/>
      <c r="DT647" s="87"/>
      <c r="DU647" s="87"/>
      <c r="DV647" s="87"/>
      <c r="DW647" s="87"/>
      <c r="DX647" s="87"/>
      <c r="DY647" s="87"/>
      <c r="DZ647" s="87"/>
      <c r="EA647" s="87"/>
      <c r="EB647" s="87"/>
      <c r="EC647" s="87"/>
      <c r="ED647" s="87"/>
      <c r="EE647" s="87"/>
      <c r="EF647" s="87"/>
      <c r="EG647" s="87"/>
      <c r="EH647" s="87"/>
      <c r="EI647" s="87"/>
      <c r="EJ647" s="87"/>
      <c r="EK647" s="87"/>
      <c r="EL647" s="87"/>
      <c r="EM647" s="87"/>
      <c r="EN647" s="87"/>
      <c r="EO647" s="87"/>
      <c r="EP647" s="87"/>
      <c r="EQ647" s="87"/>
      <c r="ER647" s="87"/>
      <c r="ES647" s="87"/>
      <c r="ET647" s="87"/>
      <c r="EU647" s="87"/>
      <c r="EV647" s="87"/>
      <c r="EW647" s="87"/>
      <c r="EX647" s="87"/>
      <c r="EY647" s="87"/>
      <c r="EZ647" s="87"/>
      <c r="FA647" s="87"/>
      <c r="FB647" s="87"/>
      <c r="FC647" s="87"/>
      <c r="FD647" s="87"/>
      <c r="FE647" s="87"/>
      <c r="FF647" s="87"/>
      <c r="FG647" s="87"/>
      <c r="FH647" s="87"/>
      <c r="FI647" s="87"/>
      <c r="FJ647" s="87"/>
      <c r="FK647" s="87"/>
      <c r="FL647" s="87"/>
      <c r="FM647" s="87"/>
      <c r="FN647" s="87"/>
      <c r="FO647" s="87"/>
      <c r="FP647" s="87"/>
      <c r="FQ647" s="87"/>
      <c r="FR647" s="87"/>
      <c r="FS647" s="87"/>
      <c r="FT647" s="87"/>
      <c r="FU647" s="87"/>
      <c r="FV647" s="87"/>
      <c r="FW647" s="87"/>
      <c r="FX647" s="87"/>
      <c r="FY647" s="87"/>
      <c r="FZ647" s="87"/>
      <c r="GA647" s="87"/>
      <c r="GB647" s="87"/>
      <c r="GC647" s="87"/>
      <c r="GD647" s="87"/>
      <c r="GE647" s="87"/>
      <c r="GF647" s="87"/>
      <c r="GG647" s="87"/>
      <c r="GH647" s="87"/>
      <c r="GI647" s="87"/>
      <c r="GJ647" s="87"/>
      <c r="GK647" s="87"/>
      <c r="GL647" s="87"/>
      <c r="GM647" s="87"/>
      <c r="GN647" s="87"/>
      <c r="GO647" s="87"/>
      <c r="GP647" s="87"/>
      <c r="GQ647" s="87"/>
      <c r="GR647" s="87"/>
      <c r="GS647" s="87"/>
      <c r="GT647" s="87"/>
      <c r="GU647" s="87"/>
      <c r="GV647" s="87"/>
      <c r="GW647" s="87"/>
      <c r="GX647" s="87"/>
      <c r="GY647" s="87"/>
      <c r="GZ647" s="87"/>
      <c r="HA647" s="87"/>
      <c r="HB647" s="87"/>
      <c r="HC647" s="87"/>
      <c r="HD647" s="87"/>
      <c r="HE647" s="87"/>
      <c r="HF647" s="87"/>
      <c r="HG647" s="87"/>
      <c r="HH647" s="87"/>
      <c r="HI647" s="87"/>
      <c r="HJ647" s="87"/>
      <c r="HK647" s="87"/>
      <c r="HL647" s="87"/>
      <c r="HM647" s="87"/>
      <c r="HN647" s="87"/>
      <c r="HO647" s="87"/>
      <c r="HP647" s="87"/>
      <c r="HQ647" s="87"/>
      <c r="HR647" s="87"/>
      <c r="HS647" s="87"/>
      <c r="HT647" s="87"/>
      <c r="HU647" s="87"/>
      <c r="HV647" s="87"/>
      <c r="HW647" s="87"/>
      <c r="HX647" s="87"/>
      <c r="HY647" s="87"/>
      <c r="HZ647" s="87"/>
      <c r="IA647" s="87"/>
      <c r="IB647" s="87"/>
      <c r="IC647" s="87"/>
      <c r="ID647" s="87"/>
      <c r="IE647" s="87"/>
      <c r="IF647" s="87"/>
      <c r="IG647" s="87"/>
      <c r="IH647" s="87"/>
      <c r="II647" s="87"/>
      <c r="IJ647" s="87"/>
      <c r="IK647" s="87"/>
      <c r="IL647" s="87"/>
      <c r="IM647" s="87"/>
      <c r="IN647" s="87"/>
      <c r="IO647" s="87"/>
      <c r="IP647" s="87"/>
      <c r="IQ647" s="87"/>
      <c r="IR647" s="87"/>
      <c r="IS647" s="87"/>
      <c r="IT647" s="87"/>
      <c r="IU647" s="87"/>
      <c r="IV647" s="87"/>
      <c r="IW647" s="87"/>
      <c r="IX647" s="87"/>
      <c r="IY647" s="87"/>
      <c r="IZ647" s="87"/>
      <c r="JA647" s="87"/>
      <c r="JB647" s="87"/>
      <c r="JC647" s="87"/>
      <c r="JD647" s="87"/>
      <c r="JE647" s="87"/>
      <c r="JF647" s="87"/>
      <c r="JG647" s="87"/>
      <c r="JH647" s="87"/>
      <c r="JI647" s="87"/>
      <c r="JJ647" s="87"/>
      <c r="JK647" s="87"/>
      <c r="JL647" s="87"/>
      <c r="JM647" s="87"/>
      <c r="JN647" s="87"/>
      <c r="JO647" s="87"/>
      <c r="JP647" s="87"/>
      <c r="JQ647" s="87"/>
      <c r="JR647" s="87"/>
      <c r="JS647" s="87"/>
      <c r="JT647" s="87"/>
      <c r="JU647" s="87"/>
      <c r="JV647" s="87"/>
      <c r="JW647" s="87"/>
      <c r="JX647" s="87"/>
      <c r="JY647" s="87"/>
      <c r="JZ647" s="87"/>
      <c r="KA647" s="87"/>
      <c r="KB647" s="87"/>
      <c r="KC647" s="87"/>
      <c r="KD647" s="87"/>
      <c r="KE647" s="87"/>
      <c r="KF647" s="87"/>
      <c r="KG647" s="87"/>
      <c r="KH647" s="87"/>
      <c r="KI647" s="87"/>
      <c r="KJ647" s="87"/>
      <c r="KK647" s="87"/>
      <c r="KL647" s="87"/>
      <c r="KM647" s="87"/>
      <c r="KN647" s="87"/>
      <c r="KO647" s="87"/>
      <c r="KP647" s="87"/>
      <c r="KQ647" s="87"/>
      <c r="KR647" s="87"/>
      <c r="KS647" s="87"/>
      <c r="KT647" s="87"/>
      <c r="KU647" s="87"/>
      <c r="KV647" s="87"/>
      <c r="KW647" s="87"/>
      <c r="KX647" s="87"/>
      <c r="KY647" s="87"/>
      <c r="KZ647" s="87"/>
      <c r="LA647" s="87"/>
      <c r="LB647" s="87"/>
      <c r="LC647" s="87"/>
      <c r="LD647" s="87"/>
      <c r="LE647" s="87"/>
      <c r="LF647" s="87"/>
      <c r="LG647" s="87"/>
      <c r="LH647" s="87"/>
      <c r="LI647" s="87"/>
      <c r="LJ647" s="87"/>
      <c r="LK647" s="87"/>
      <c r="LL647" s="87"/>
      <c r="LM647" s="87"/>
      <c r="LN647" s="87"/>
      <c r="LO647" s="87"/>
      <c r="LP647" s="87"/>
      <c r="LQ647" s="87"/>
      <c r="LR647" s="87"/>
      <c r="LS647" s="87"/>
      <c r="LT647" s="87"/>
      <c r="LU647" s="87"/>
      <c r="LV647" s="87"/>
      <c r="LW647" s="87"/>
      <c r="LX647" s="87"/>
      <c r="LY647" s="87"/>
      <c r="LZ647" s="87"/>
      <c r="MA647" s="87"/>
      <c r="MB647" s="87"/>
      <c r="MC647" s="87"/>
      <c r="MD647" s="87"/>
      <c r="ME647" s="87"/>
      <c r="MF647" s="87"/>
      <c r="MG647" s="87"/>
      <c r="MH647" s="87"/>
      <c r="MI647" s="87"/>
      <c r="MJ647" s="87"/>
      <c r="MK647" s="87"/>
      <c r="ML647" s="87"/>
      <c r="MM647" s="87"/>
      <c r="MN647" s="87"/>
      <c r="MO647" s="87"/>
      <c r="MP647" s="87"/>
      <c r="MQ647" s="87"/>
      <c r="MR647" s="87"/>
      <c r="MS647" s="87"/>
      <c r="MT647" s="87"/>
      <c r="MU647" s="87"/>
      <c r="MV647" s="87"/>
      <c r="MW647" s="87"/>
      <c r="MX647" s="87"/>
      <c r="MY647" s="87"/>
      <c r="MZ647" s="87"/>
      <c r="NA647" s="87"/>
      <c r="NB647" s="87"/>
      <c r="NC647" s="87"/>
      <c r="ND647" s="87"/>
      <c r="NE647" s="87"/>
      <c r="NF647" s="87"/>
      <c r="NG647" s="87"/>
      <c r="NH647" s="87"/>
      <c r="NI647" s="87"/>
      <c r="NJ647" s="87"/>
      <c r="NK647" s="87"/>
      <c r="NL647" s="87"/>
      <c r="NM647" s="87"/>
      <c r="NN647" s="87"/>
      <c r="NO647" s="87"/>
      <c r="NP647" s="87"/>
      <c r="NQ647" s="87"/>
      <c r="NR647" s="87"/>
      <c r="NS647" s="87"/>
      <c r="NT647" s="87"/>
      <c r="NU647" s="87"/>
    </row>
    <row r="648" spans="1:385" s="102" customFormat="1" ht="15.5" hidden="1">
      <c r="A648" s="375"/>
      <c r="B648" s="291"/>
      <c r="C648" s="327" t="s">
        <v>951</v>
      </c>
      <c r="D648" s="309" t="s">
        <v>984</v>
      </c>
      <c r="E648" s="328" t="s">
        <v>950</v>
      </c>
      <c r="F648" s="327" t="s">
        <v>949</v>
      </c>
      <c r="G648" s="291"/>
      <c r="H648" s="291"/>
      <c r="I648" s="291"/>
      <c r="J648" s="291"/>
      <c r="K648" s="324" t="s">
        <v>161</v>
      </c>
      <c r="L648" s="324">
        <v>2</v>
      </c>
      <c r="M648" s="291"/>
      <c r="N648" s="310"/>
      <c r="O648" s="310"/>
      <c r="P648" s="310"/>
      <c r="Q648" s="310"/>
      <c r="R648" s="310"/>
      <c r="S648" s="311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  <c r="AK648" s="87"/>
      <c r="AL648" s="87"/>
      <c r="AM648" s="87"/>
      <c r="AN648" s="87"/>
      <c r="AO648" s="87"/>
      <c r="AP648" s="87"/>
      <c r="AQ648" s="87"/>
      <c r="AR648" s="87"/>
      <c r="AS648" s="87"/>
      <c r="AT648" s="87"/>
      <c r="AU648" s="87"/>
      <c r="AV648" s="87"/>
      <c r="AW648" s="87"/>
      <c r="AX648" s="87"/>
      <c r="AY648" s="87"/>
      <c r="AZ648" s="87"/>
      <c r="BA648" s="87"/>
      <c r="BB648" s="87"/>
      <c r="BC648" s="87"/>
      <c r="BD648" s="87"/>
      <c r="BE648" s="87"/>
      <c r="BF648" s="87"/>
      <c r="BG648" s="87"/>
      <c r="BH648" s="87"/>
      <c r="BI648" s="87"/>
      <c r="BJ648" s="87"/>
      <c r="BK648" s="87"/>
      <c r="BL648" s="87"/>
      <c r="BM648" s="87"/>
      <c r="BN648" s="87"/>
      <c r="BO648" s="87"/>
      <c r="BP648" s="87"/>
      <c r="BQ648" s="87"/>
      <c r="BR648" s="87"/>
      <c r="BS648" s="87"/>
      <c r="BT648" s="87"/>
      <c r="BU648" s="87"/>
      <c r="BV648" s="87"/>
      <c r="BW648" s="87"/>
      <c r="BX648" s="87"/>
      <c r="BY648" s="87"/>
      <c r="BZ648" s="87"/>
      <c r="CA648" s="87"/>
      <c r="CB648" s="87"/>
      <c r="CC648" s="87"/>
      <c r="CD648" s="87"/>
      <c r="CE648" s="87"/>
      <c r="CF648" s="87"/>
      <c r="CG648" s="87"/>
      <c r="CH648" s="87"/>
      <c r="CI648" s="87"/>
      <c r="CJ648" s="87"/>
      <c r="CK648" s="87"/>
      <c r="CL648" s="87"/>
      <c r="CM648" s="87"/>
      <c r="CN648" s="87"/>
      <c r="CO648" s="87"/>
      <c r="CP648" s="87"/>
      <c r="CQ648" s="87"/>
      <c r="CR648" s="87"/>
      <c r="CS648" s="87"/>
      <c r="CT648" s="87"/>
      <c r="CU648" s="87"/>
      <c r="CV648" s="87"/>
      <c r="CW648" s="87"/>
      <c r="CX648" s="87"/>
      <c r="CY648" s="87"/>
      <c r="CZ648" s="87"/>
      <c r="DA648" s="87"/>
      <c r="DB648" s="87"/>
      <c r="DC648" s="87"/>
      <c r="DD648" s="87"/>
      <c r="DE648" s="87"/>
      <c r="DF648" s="87"/>
      <c r="DG648" s="87"/>
      <c r="DH648" s="87"/>
      <c r="DI648" s="87"/>
      <c r="DJ648" s="87"/>
      <c r="DK648" s="87"/>
      <c r="DL648" s="87"/>
      <c r="DM648" s="87"/>
      <c r="DN648" s="87"/>
      <c r="DO648" s="87"/>
      <c r="DP648" s="87"/>
      <c r="DQ648" s="87"/>
      <c r="DR648" s="87"/>
      <c r="DS648" s="87"/>
      <c r="DT648" s="87"/>
      <c r="DU648" s="87"/>
      <c r="DV648" s="87"/>
      <c r="DW648" s="87"/>
      <c r="DX648" s="87"/>
      <c r="DY648" s="87"/>
      <c r="DZ648" s="87"/>
      <c r="EA648" s="87"/>
      <c r="EB648" s="87"/>
      <c r="EC648" s="87"/>
      <c r="ED648" s="87"/>
      <c r="EE648" s="87"/>
      <c r="EF648" s="87"/>
      <c r="EG648" s="87"/>
      <c r="EH648" s="87"/>
      <c r="EI648" s="87"/>
      <c r="EJ648" s="87"/>
      <c r="EK648" s="87"/>
      <c r="EL648" s="87"/>
      <c r="EM648" s="87"/>
      <c r="EN648" s="87"/>
      <c r="EO648" s="87"/>
      <c r="EP648" s="87"/>
      <c r="EQ648" s="87"/>
      <c r="ER648" s="87"/>
      <c r="ES648" s="87"/>
      <c r="ET648" s="87"/>
      <c r="EU648" s="87"/>
      <c r="EV648" s="87"/>
      <c r="EW648" s="87"/>
      <c r="EX648" s="87"/>
      <c r="EY648" s="87"/>
      <c r="EZ648" s="87"/>
      <c r="FA648" s="87"/>
      <c r="FB648" s="87"/>
      <c r="FC648" s="87"/>
      <c r="FD648" s="87"/>
      <c r="FE648" s="87"/>
      <c r="FF648" s="87"/>
      <c r="FG648" s="87"/>
      <c r="FH648" s="87"/>
      <c r="FI648" s="87"/>
      <c r="FJ648" s="87"/>
      <c r="FK648" s="87"/>
      <c r="FL648" s="87"/>
      <c r="FM648" s="87"/>
      <c r="FN648" s="87"/>
      <c r="FO648" s="87"/>
      <c r="FP648" s="87"/>
      <c r="FQ648" s="87"/>
      <c r="FR648" s="87"/>
      <c r="FS648" s="87"/>
      <c r="FT648" s="87"/>
      <c r="FU648" s="87"/>
      <c r="FV648" s="87"/>
      <c r="FW648" s="87"/>
      <c r="FX648" s="87"/>
      <c r="FY648" s="87"/>
      <c r="FZ648" s="87"/>
      <c r="GA648" s="87"/>
      <c r="GB648" s="87"/>
      <c r="GC648" s="87"/>
      <c r="GD648" s="87"/>
      <c r="GE648" s="87"/>
      <c r="GF648" s="87"/>
      <c r="GG648" s="87"/>
      <c r="GH648" s="87"/>
      <c r="GI648" s="87"/>
      <c r="GJ648" s="87"/>
      <c r="GK648" s="87"/>
      <c r="GL648" s="87"/>
      <c r="GM648" s="87"/>
      <c r="GN648" s="87"/>
      <c r="GO648" s="87"/>
      <c r="GP648" s="87"/>
      <c r="GQ648" s="87"/>
      <c r="GR648" s="87"/>
      <c r="GS648" s="87"/>
      <c r="GT648" s="87"/>
      <c r="GU648" s="87"/>
      <c r="GV648" s="87"/>
      <c r="GW648" s="87"/>
      <c r="GX648" s="87"/>
      <c r="GY648" s="87"/>
      <c r="GZ648" s="87"/>
      <c r="HA648" s="87"/>
      <c r="HB648" s="87"/>
      <c r="HC648" s="87"/>
      <c r="HD648" s="87"/>
      <c r="HE648" s="87"/>
      <c r="HF648" s="87"/>
      <c r="HG648" s="87"/>
      <c r="HH648" s="87"/>
      <c r="HI648" s="87"/>
      <c r="HJ648" s="87"/>
      <c r="HK648" s="87"/>
      <c r="HL648" s="87"/>
      <c r="HM648" s="87"/>
      <c r="HN648" s="87"/>
      <c r="HO648" s="87"/>
      <c r="HP648" s="87"/>
      <c r="HQ648" s="87"/>
      <c r="HR648" s="87"/>
      <c r="HS648" s="87"/>
      <c r="HT648" s="87"/>
      <c r="HU648" s="87"/>
      <c r="HV648" s="87"/>
      <c r="HW648" s="87"/>
      <c r="HX648" s="87"/>
      <c r="HY648" s="87"/>
      <c r="HZ648" s="87"/>
      <c r="IA648" s="87"/>
      <c r="IB648" s="87"/>
      <c r="IC648" s="87"/>
      <c r="ID648" s="87"/>
      <c r="IE648" s="87"/>
      <c r="IF648" s="87"/>
      <c r="IG648" s="87"/>
      <c r="IH648" s="87"/>
      <c r="II648" s="87"/>
      <c r="IJ648" s="87"/>
      <c r="IK648" s="87"/>
      <c r="IL648" s="87"/>
      <c r="IM648" s="87"/>
      <c r="IN648" s="87"/>
      <c r="IO648" s="87"/>
      <c r="IP648" s="87"/>
      <c r="IQ648" s="87"/>
      <c r="IR648" s="87"/>
      <c r="IS648" s="87"/>
      <c r="IT648" s="87"/>
      <c r="IU648" s="87"/>
      <c r="IV648" s="87"/>
      <c r="IW648" s="87"/>
      <c r="IX648" s="87"/>
      <c r="IY648" s="87"/>
      <c r="IZ648" s="87"/>
      <c r="JA648" s="87"/>
      <c r="JB648" s="87"/>
      <c r="JC648" s="87"/>
      <c r="JD648" s="87"/>
      <c r="JE648" s="87"/>
      <c r="JF648" s="87"/>
      <c r="JG648" s="87"/>
      <c r="JH648" s="87"/>
      <c r="JI648" s="87"/>
      <c r="JJ648" s="87"/>
      <c r="JK648" s="87"/>
      <c r="JL648" s="87"/>
      <c r="JM648" s="87"/>
      <c r="JN648" s="87"/>
      <c r="JO648" s="87"/>
      <c r="JP648" s="87"/>
      <c r="JQ648" s="87"/>
      <c r="JR648" s="87"/>
      <c r="JS648" s="87"/>
      <c r="JT648" s="87"/>
      <c r="JU648" s="87"/>
      <c r="JV648" s="87"/>
      <c r="JW648" s="87"/>
      <c r="JX648" s="87"/>
      <c r="JY648" s="87"/>
      <c r="JZ648" s="87"/>
      <c r="KA648" s="87"/>
      <c r="KB648" s="87"/>
      <c r="KC648" s="87"/>
      <c r="KD648" s="87"/>
      <c r="KE648" s="87"/>
      <c r="KF648" s="87"/>
      <c r="KG648" s="87"/>
      <c r="KH648" s="87"/>
      <c r="KI648" s="87"/>
      <c r="KJ648" s="87"/>
      <c r="KK648" s="87"/>
      <c r="KL648" s="87"/>
      <c r="KM648" s="87"/>
      <c r="KN648" s="87"/>
      <c r="KO648" s="87"/>
      <c r="KP648" s="87"/>
      <c r="KQ648" s="87"/>
      <c r="KR648" s="87"/>
      <c r="KS648" s="87"/>
      <c r="KT648" s="87"/>
      <c r="KU648" s="87"/>
      <c r="KV648" s="87"/>
      <c r="KW648" s="87"/>
      <c r="KX648" s="87"/>
      <c r="KY648" s="87"/>
      <c r="KZ648" s="87"/>
      <c r="LA648" s="87"/>
      <c r="LB648" s="87"/>
      <c r="LC648" s="87"/>
      <c r="LD648" s="87"/>
      <c r="LE648" s="87"/>
      <c r="LF648" s="87"/>
      <c r="LG648" s="87"/>
      <c r="LH648" s="87"/>
      <c r="LI648" s="87"/>
      <c r="LJ648" s="87"/>
      <c r="LK648" s="87"/>
      <c r="LL648" s="87"/>
      <c r="LM648" s="87"/>
      <c r="LN648" s="87"/>
      <c r="LO648" s="87"/>
      <c r="LP648" s="87"/>
      <c r="LQ648" s="87"/>
      <c r="LR648" s="87"/>
      <c r="LS648" s="87"/>
      <c r="LT648" s="87"/>
      <c r="LU648" s="87"/>
      <c r="LV648" s="87"/>
      <c r="LW648" s="87"/>
      <c r="LX648" s="87"/>
      <c r="LY648" s="87"/>
      <c r="LZ648" s="87"/>
      <c r="MA648" s="87"/>
      <c r="MB648" s="87"/>
      <c r="MC648" s="87"/>
      <c r="MD648" s="87"/>
      <c r="ME648" s="87"/>
      <c r="MF648" s="87"/>
      <c r="MG648" s="87"/>
      <c r="MH648" s="87"/>
      <c r="MI648" s="87"/>
      <c r="MJ648" s="87"/>
      <c r="MK648" s="87"/>
      <c r="ML648" s="87"/>
      <c r="MM648" s="87"/>
      <c r="MN648" s="87"/>
      <c r="MO648" s="87"/>
      <c r="MP648" s="87"/>
      <c r="MQ648" s="87"/>
      <c r="MR648" s="87"/>
      <c r="MS648" s="87"/>
      <c r="MT648" s="87"/>
      <c r="MU648" s="87"/>
      <c r="MV648" s="87"/>
      <c r="MW648" s="87"/>
      <c r="MX648" s="87"/>
      <c r="MY648" s="87"/>
      <c r="MZ648" s="87"/>
      <c r="NA648" s="87"/>
      <c r="NB648" s="87"/>
      <c r="NC648" s="87"/>
      <c r="ND648" s="87"/>
      <c r="NE648" s="87"/>
      <c r="NF648" s="87"/>
      <c r="NG648" s="87"/>
      <c r="NH648" s="87"/>
      <c r="NI648" s="87"/>
      <c r="NJ648" s="87"/>
      <c r="NK648" s="87"/>
      <c r="NL648" s="87"/>
      <c r="NM648" s="87"/>
      <c r="NN648" s="87"/>
      <c r="NO648" s="87"/>
      <c r="NP648" s="87"/>
      <c r="NQ648" s="87"/>
      <c r="NR648" s="87"/>
      <c r="NS648" s="87"/>
      <c r="NT648" s="87"/>
      <c r="NU648" s="87"/>
    </row>
    <row r="649" spans="1:385" s="102" customFormat="1" ht="26" hidden="1">
      <c r="A649" s="375"/>
      <c r="B649" s="291"/>
      <c r="C649" s="321" t="s">
        <v>954</v>
      </c>
      <c r="D649" s="309" t="s">
        <v>984</v>
      </c>
      <c r="E649" s="328" t="s">
        <v>953</v>
      </c>
      <c r="F649" s="327" t="s">
        <v>952</v>
      </c>
      <c r="G649" s="291"/>
      <c r="H649" s="291"/>
      <c r="I649" s="291"/>
      <c r="J649" s="291"/>
      <c r="K649" s="324" t="s">
        <v>161</v>
      </c>
      <c r="L649" s="324">
        <v>2</v>
      </c>
      <c r="M649" s="291"/>
      <c r="N649" s="310"/>
      <c r="O649" s="310"/>
      <c r="P649" s="310"/>
      <c r="Q649" s="310"/>
      <c r="R649" s="310"/>
      <c r="S649" s="311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  <c r="AK649" s="87"/>
      <c r="AL649" s="87"/>
      <c r="AM649" s="87"/>
      <c r="AN649" s="87"/>
      <c r="AO649" s="87"/>
      <c r="AP649" s="87"/>
      <c r="AQ649" s="87"/>
      <c r="AR649" s="87"/>
      <c r="AS649" s="87"/>
      <c r="AT649" s="87"/>
      <c r="AU649" s="87"/>
      <c r="AV649" s="87"/>
      <c r="AW649" s="87"/>
      <c r="AX649" s="87"/>
      <c r="AY649" s="87"/>
      <c r="AZ649" s="87"/>
      <c r="BA649" s="87"/>
      <c r="BB649" s="87"/>
      <c r="BC649" s="87"/>
      <c r="BD649" s="87"/>
      <c r="BE649" s="87"/>
      <c r="BF649" s="87"/>
      <c r="BG649" s="87"/>
      <c r="BH649" s="87"/>
      <c r="BI649" s="87"/>
      <c r="BJ649" s="87"/>
      <c r="BK649" s="87"/>
      <c r="BL649" s="87"/>
      <c r="BM649" s="87"/>
      <c r="BN649" s="87"/>
      <c r="BO649" s="87"/>
      <c r="BP649" s="87"/>
      <c r="BQ649" s="87"/>
      <c r="BR649" s="87"/>
      <c r="BS649" s="87"/>
      <c r="BT649" s="87"/>
      <c r="BU649" s="87"/>
      <c r="BV649" s="87"/>
      <c r="BW649" s="87"/>
      <c r="BX649" s="87"/>
      <c r="BY649" s="87"/>
      <c r="BZ649" s="87"/>
      <c r="CA649" s="87"/>
      <c r="CB649" s="87"/>
      <c r="CC649" s="87"/>
      <c r="CD649" s="87"/>
      <c r="CE649" s="87"/>
      <c r="CF649" s="87"/>
      <c r="CG649" s="87"/>
      <c r="CH649" s="87"/>
      <c r="CI649" s="87"/>
      <c r="CJ649" s="87"/>
      <c r="CK649" s="87"/>
      <c r="CL649" s="87"/>
      <c r="CM649" s="87"/>
      <c r="CN649" s="87"/>
      <c r="CO649" s="87"/>
      <c r="CP649" s="87"/>
      <c r="CQ649" s="87"/>
      <c r="CR649" s="87"/>
      <c r="CS649" s="87"/>
      <c r="CT649" s="87"/>
      <c r="CU649" s="87"/>
      <c r="CV649" s="87"/>
      <c r="CW649" s="87"/>
      <c r="CX649" s="87"/>
      <c r="CY649" s="87"/>
      <c r="CZ649" s="87"/>
      <c r="DA649" s="87"/>
      <c r="DB649" s="87"/>
      <c r="DC649" s="87"/>
      <c r="DD649" s="87"/>
      <c r="DE649" s="87"/>
      <c r="DF649" s="87"/>
      <c r="DG649" s="87"/>
      <c r="DH649" s="87"/>
      <c r="DI649" s="87"/>
      <c r="DJ649" s="87"/>
      <c r="DK649" s="87"/>
      <c r="DL649" s="87"/>
      <c r="DM649" s="87"/>
      <c r="DN649" s="87"/>
      <c r="DO649" s="87"/>
      <c r="DP649" s="87"/>
      <c r="DQ649" s="87"/>
      <c r="DR649" s="87"/>
      <c r="DS649" s="87"/>
      <c r="DT649" s="87"/>
      <c r="DU649" s="87"/>
      <c r="DV649" s="87"/>
      <c r="DW649" s="87"/>
      <c r="DX649" s="87"/>
      <c r="DY649" s="87"/>
      <c r="DZ649" s="87"/>
      <c r="EA649" s="87"/>
      <c r="EB649" s="87"/>
      <c r="EC649" s="87"/>
      <c r="ED649" s="87"/>
      <c r="EE649" s="87"/>
      <c r="EF649" s="87"/>
      <c r="EG649" s="87"/>
      <c r="EH649" s="87"/>
      <c r="EI649" s="87"/>
      <c r="EJ649" s="87"/>
      <c r="EK649" s="87"/>
      <c r="EL649" s="87"/>
      <c r="EM649" s="87"/>
      <c r="EN649" s="87"/>
      <c r="EO649" s="87"/>
      <c r="EP649" s="87"/>
      <c r="EQ649" s="87"/>
      <c r="ER649" s="87"/>
      <c r="ES649" s="87"/>
      <c r="ET649" s="87"/>
      <c r="EU649" s="87"/>
      <c r="EV649" s="87"/>
      <c r="EW649" s="87"/>
      <c r="EX649" s="87"/>
      <c r="EY649" s="87"/>
      <c r="EZ649" s="87"/>
      <c r="FA649" s="87"/>
      <c r="FB649" s="87"/>
      <c r="FC649" s="87"/>
      <c r="FD649" s="87"/>
      <c r="FE649" s="87"/>
      <c r="FF649" s="87"/>
      <c r="FG649" s="87"/>
      <c r="FH649" s="87"/>
      <c r="FI649" s="87"/>
      <c r="FJ649" s="87"/>
      <c r="FK649" s="87"/>
      <c r="FL649" s="87"/>
      <c r="FM649" s="87"/>
      <c r="FN649" s="87"/>
      <c r="FO649" s="87"/>
      <c r="FP649" s="87"/>
      <c r="FQ649" s="87"/>
      <c r="FR649" s="87"/>
      <c r="FS649" s="87"/>
      <c r="FT649" s="87"/>
      <c r="FU649" s="87"/>
      <c r="FV649" s="87"/>
      <c r="FW649" s="87"/>
      <c r="FX649" s="87"/>
      <c r="FY649" s="87"/>
      <c r="FZ649" s="87"/>
      <c r="GA649" s="87"/>
      <c r="GB649" s="87"/>
      <c r="GC649" s="87"/>
      <c r="GD649" s="87"/>
      <c r="GE649" s="87"/>
      <c r="GF649" s="87"/>
      <c r="GG649" s="87"/>
      <c r="GH649" s="87"/>
      <c r="GI649" s="87"/>
      <c r="GJ649" s="87"/>
      <c r="GK649" s="87"/>
      <c r="GL649" s="87"/>
      <c r="GM649" s="87"/>
      <c r="GN649" s="87"/>
      <c r="GO649" s="87"/>
      <c r="GP649" s="87"/>
      <c r="GQ649" s="87"/>
      <c r="GR649" s="87"/>
      <c r="GS649" s="87"/>
      <c r="GT649" s="87"/>
      <c r="GU649" s="87"/>
      <c r="GV649" s="87"/>
      <c r="GW649" s="87"/>
      <c r="GX649" s="87"/>
      <c r="GY649" s="87"/>
      <c r="GZ649" s="87"/>
      <c r="HA649" s="87"/>
      <c r="HB649" s="87"/>
      <c r="HC649" s="87"/>
      <c r="HD649" s="87"/>
      <c r="HE649" s="87"/>
      <c r="HF649" s="87"/>
      <c r="HG649" s="87"/>
      <c r="HH649" s="87"/>
      <c r="HI649" s="87"/>
      <c r="HJ649" s="87"/>
      <c r="HK649" s="87"/>
      <c r="HL649" s="87"/>
      <c r="HM649" s="87"/>
      <c r="HN649" s="87"/>
      <c r="HO649" s="87"/>
      <c r="HP649" s="87"/>
      <c r="HQ649" s="87"/>
      <c r="HR649" s="87"/>
      <c r="HS649" s="87"/>
      <c r="HT649" s="87"/>
      <c r="HU649" s="87"/>
      <c r="HV649" s="87"/>
      <c r="HW649" s="87"/>
      <c r="HX649" s="87"/>
      <c r="HY649" s="87"/>
      <c r="HZ649" s="87"/>
      <c r="IA649" s="87"/>
      <c r="IB649" s="87"/>
      <c r="IC649" s="87"/>
      <c r="ID649" s="87"/>
      <c r="IE649" s="87"/>
      <c r="IF649" s="87"/>
      <c r="IG649" s="87"/>
      <c r="IH649" s="87"/>
      <c r="II649" s="87"/>
      <c r="IJ649" s="87"/>
      <c r="IK649" s="87"/>
      <c r="IL649" s="87"/>
      <c r="IM649" s="87"/>
      <c r="IN649" s="87"/>
      <c r="IO649" s="87"/>
      <c r="IP649" s="87"/>
      <c r="IQ649" s="87"/>
      <c r="IR649" s="87"/>
      <c r="IS649" s="87"/>
      <c r="IT649" s="87"/>
      <c r="IU649" s="87"/>
      <c r="IV649" s="87"/>
      <c r="IW649" s="87"/>
      <c r="IX649" s="87"/>
      <c r="IY649" s="87"/>
      <c r="IZ649" s="87"/>
      <c r="JA649" s="87"/>
      <c r="JB649" s="87"/>
      <c r="JC649" s="87"/>
      <c r="JD649" s="87"/>
      <c r="JE649" s="87"/>
      <c r="JF649" s="87"/>
      <c r="JG649" s="87"/>
      <c r="JH649" s="87"/>
      <c r="JI649" s="87"/>
      <c r="JJ649" s="87"/>
      <c r="JK649" s="87"/>
      <c r="JL649" s="87"/>
      <c r="JM649" s="87"/>
      <c r="JN649" s="87"/>
      <c r="JO649" s="87"/>
      <c r="JP649" s="87"/>
      <c r="JQ649" s="87"/>
      <c r="JR649" s="87"/>
      <c r="JS649" s="87"/>
      <c r="JT649" s="87"/>
      <c r="JU649" s="87"/>
      <c r="JV649" s="87"/>
      <c r="JW649" s="87"/>
      <c r="JX649" s="87"/>
      <c r="JY649" s="87"/>
      <c r="JZ649" s="87"/>
      <c r="KA649" s="87"/>
      <c r="KB649" s="87"/>
      <c r="KC649" s="87"/>
      <c r="KD649" s="87"/>
      <c r="KE649" s="87"/>
      <c r="KF649" s="87"/>
      <c r="KG649" s="87"/>
      <c r="KH649" s="87"/>
      <c r="KI649" s="87"/>
      <c r="KJ649" s="87"/>
      <c r="KK649" s="87"/>
      <c r="KL649" s="87"/>
      <c r="KM649" s="87"/>
      <c r="KN649" s="87"/>
      <c r="KO649" s="87"/>
      <c r="KP649" s="87"/>
      <c r="KQ649" s="87"/>
      <c r="KR649" s="87"/>
      <c r="KS649" s="87"/>
      <c r="KT649" s="87"/>
      <c r="KU649" s="87"/>
      <c r="KV649" s="87"/>
      <c r="KW649" s="87"/>
      <c r="KX649" s="87"/>
      <c r="KY649" s="87"/>
      <c r="KZ649" s="87"/>
      <c r="LA649" s="87"/>
      <c r="LB649" s="87"/>
      <c r="LC649" s="87"/>
      <c r="LD649" s="87"/>
      <c r="LE649" s="87"/>
      <c r="LF649" s="87"/>
      <c r="LG649" s="87"/>
      <c r="LH649" s="87"/>
      <c r="LI649" s="87"/>
      <c r="LJ649" s="87"/>
      <c r="LK649" s="87"/>
      <c r="LL649" s="87"/>
      <c r="LM649" s="87"/>
      <c r="LN649" s="87"/>
      <c r="LO649" s="87"/>
      <c r="LP649" s="87"/>
      <c r="LQ649" s="87"/>
      <c r="LR649" s="87"/>
      <c r="LS649" s="87"/>
      <c r="LT649" s="87"/>
      <c r="LU649" s="87"/>
      <c r="LV649" s="87"/>
      <c r="LW649" s="87"/>
      <c r="LX649" s="87"/>
      <c r="LY649" s="87"/>
      <c r="LZ649" s="87"/>
      <c r="MA649" s="87"/>
      <c r="MB649" s="87"/>
      <c r="MC649" s="87"/>
      <c r="MD649" s="87"/>
      <c r="ME649" s="87"/>
      <c r="MF649" s="87"/>
      <c r="MG649" s="87"/>
      <c r="MH649" s="87"/>
      <c r="MI649" s="87"/>
      <c r="MJ649" s="87"/>
      <c r="MK649" s="87"/>
      <c r="ML649" s="87"/>
      <c r="MM649" s="87"/>
      <c r="MN649" s="87"/>
      <c r="MO649" s="87"/>
      <c r="MP649" s="87"/>
      <c r="MQ649" s="87"/>
      <c r="MR649" s="87"/>
      <c r="MS649" s="87"/>
      <c r="MT649" s="87"/>
      <c r="MU649" s="87"/>
      <c r="MV649" s="87"/>
      <c r="MW649" s="87"/>
      <c r="MX649" s="87"/>
      <c r="MY649" s="87"/>
      <c r="MZ649" s="87"/>
      <c r="NA649" s="87"/>
      <c r="NB649" s="87"/>
      <c r="NC649" s="87"/>
      <c r="ND649" s="87"/>
      <c r="NE649" s="87"/>
      <c r="NF649" s="87"/>
      <c r="NG649" s="87"/>
      <c r="NH649" s="87"/>
      <c r="NI649" s="87"/>
      <c r="NJ649" s="87"/>
      <c r="NK649" s="87"/>
      <c r="NL649" s="87"/>
      <c r="NM649" s="87"/>
      <c r="NN649" s="87"/>
      <c r="NO649" s="87"/>
      <c r="NP649" s="87"/>
      <c r="NQ649" s="87"/>
      <c r="NR649" s="87"/>
      <c r="NS649" s="87"/>
      <c r="NT649" s="87"/>
      <c r="NU649" s="87"/>
    </row>
    <row r="650" spans="1:385" s="102" customFormat="1" ht="26" hidden="1">
      <c r="A650" s="375"/>
      <c r="B650" s="291"/>
      <c r="C650" s="321" t="s">
        <v>966</v>
      </c>
      <c r="D650" s="309" t="s">
        <v>984</v>
      </c>
      <c r="E650" s="321" t="s">
        <v>965</v>
      </c>
      <c r="F650" s="321" t="s">
        <v>858</v>
      </c>
      <c r="G650" s="291"/>
      <c r="H650" s="291"/>
      <c r="I650" s="291"/>
      <c r="J650" s="291"/>
      <c r="K650" s="324" t="s">
        <v>161</v>
      </c>
      <c r="L650" s="323">
        <v>2</v>
      </c>
      <c r="M650" s="291"/>
      <c r="N650" s="310"/>
      <c r="O650" s="310"/>
      <c r="P650" s="310"/>
      <c r="Q650" s="310"/>
      <c r="R650" s="310"/>
      <c r="S650" s="311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  <c r="AK650" s="87"/>
      <c r="AL650" s="87"/>
      <c r="AM650" s="87"/>
      <c r="AN650" s="87"/>
      <c r="AO650" s="87"/>
      <c r="AP650" s="87"/>
      <c r="AQ650" s="87"/>
      <c r="AR650" s="87"/>
      <c r="AS650" s="87"/>
      <c r="AT650" s="87"/>
      <c r="AU650" s="87"/>
      <c r="AV650" s="87"/>
      <c r="AW650" s="87"/>
      <c r="AX650" s="87"/>
      <c r="AY650" s="87"/>
      <c r="AZ650" s="87"/>
      <c r="BA650" s="87"/>
      <c r="BB650" s="87"/>
      <c r="BC650" s="87"/>
      <c r="BD650" s="87"/>
      <c r="BE650" s="87"/>
      <c r="BF650" s="87"/>
      <c r="BG650" s="87"/>
      <c r="BH650" s="87"/>
      <c r="BI650" s="87"/>
      <c r="BJ650" s="87"/>
      <c r="BK650" s="87"/>
      <c r="BL650" s="87"/>
      <c r="BM650" s="87"/>
      <c r="BN650" s="87"/>
      <c r="BO650" s="87"/>
      <c r="BP650" s="87"/>
      <c r="BQ650" s="87"/>
      <c r="BR650" s="87"/>
      <c r="BS650" s="87"/>
      <c r="BT650" s="87"/>
      <c r="BU650" s="87"/>
      <c r="BV650" s="87"/>
      <c r="BW650" s="87"/>
      <c r="BX650" s="87"/>
      <c r="BY650" s="87"/>
      <c r="BZ650" s="87"/>
      <c r="CA650" s="87"/>
      <c r="CB650" s="87"/>
      <c r="CC650" s="87"/>
      <c r="CD650" s="87"/>
      <c r="CE650" s="87"/>
      <c r="CF650" s="87"/>
      <c r="CG650" s="87"/>
      <c r="CH650" s="87"/>
      <c r="CI650" s="87"/>
      <c r="CJ650" s="87"/>
      <c r="CK650" s="87"/>
      <c r="CL650" s="87"/>
      <c r="CM650" s="87"/>
      <c r="CN650" s="87"/>
      <c r="CO650" s="87"/>
      <c r="CP650" s="87"/>
      <c r="CQ650" s="87"/>
      <c r="CR650" s="87"/>
      <c r="CS650" s="87"/>
      <c r="CT650" s="87"/>
      <c r="CU650" s="87"/>
      <c r="CV650" s="87"/>
      <c r="CW650" s="87"/>
      <c r="CX650" s="87"/>
      <c r="CY650" s="87"/>
      <c r="CZ650" s="87"/>
      <c r="DA650" s="87"/>
      <c r="DB650" s="87"/>
      <c r="DC650" s="87"/>
      <c r="DD650" s="87"/>
      <c r="DE650" s="87"/>
      <c r="DF650" s="87"/>
      <c r="DG650" s="87"/>
      <c r="DH650" s="87"/>
      <c r="DI650" s="87"/>
      <c r="DJ650" s="87"/>
      <c r="DK650" s="87"/>
      <c r="DL650" s="87"/>
      <c r="DM650" s="87"/>
      <c r="DN650" s="87"/>
      <c r="DO650" s="87"/>
      <c r="DP650" s="87"/>
      <c r="DQ650" s="87"/>
      <c r="DR650" s="87"/>
      <c r="DS650" s="87"/>
      <c r="DT650" s="87"/>
      <c r="DU650" s="87"/>
      <c r="DV650" s="87"/>
      <c r="DW650" s="87"/>
      <c r="DX650" s="87"/>
      <c r="DY650" s="87"/>
      <c r="DZ650" s="87"/>
      <c r="EA650" s="87"/>
      <c r="EB650" s="87"/>
      <c r="EC650" s="87"/>
      <c r="ED650" s="87"/>
      <c r="EE650" s="87"/>
      <c r="EF650" s="87"/>
      <c r="EG650" s="87"/>
      <c r="EH650" s="87"/>
      <c r="EI650" s="87"/>
      <c r="EJ650" s="87"/>
      <c r="EK650" s="87"/>
      <c r="EL650" s="87"/>
      <c r="EM650" s="87"/>
      <c r="EN650" s="87"/>
      <c r="EO650" s="87"/>
      <c r="EP650" s="87"/>
      <c r="EQ650" s="87"/>
      <c r="ER650" s="87"/>
      <c r="ES650" s="87"/>
      <c r="ET650" s="87"/>
      <c r="EU650" s="87"/>
      <c r="EV650" s="87"/>
      <c r="EW650" s="87"/>
      <c r="EX650" s="87"/>
      <c r="EY650" s="87"/>
      <c r="EZ650" s="87"/>
      <c r="FA650" s="87"/>
      <c r="FB650" s="87"/>
      <c r="FC650" s="87"/>
      <c r="FD650" s="87"/>
      <c r="FE650" s="87"/>
      <c r="FF650" s="87"/>
      <c r="FG650" s="87"/>
      <c r="FH650" s="87"/>
      <c r="FI650" s="87"/>
      <c r="FJ650" s="87"/>
      <c r="FK650" s="87"/>
      <c r="FL650" s="87"/>
      <c r="FM650" s="87"/>
      <c r="FN650" s="87"/>
      <c r="FO650" s="87"/>
      <c r="FP650" s="87"/>
      <c r="FQ650" s="87"/>
      <c r="FR650" s="87"/>
      <c r="FS650" s="87"/>
      <c r="FT650" s="87"/>
      <c r="FU650" s="87"/>
      <c r="FV650" s="87"/>
      <c r="FW650" s="87"/>
      <c r="FX650" s="87"/>
      <c r="FY650" s="87"/>
      <c r="FZ650" s="87"/>
      <c r="GA650" s="87"/>
      <c r="GB650" s="87"/>
      <c r="GC650" s="87"/>
      <c r="GD650" s="87"/>
      <c r="GE650" s="87"/>
      <c r="GF650" s="87"/>
      <c r="GG650" s="87"/>
      <c r="GH650" s="87"/>
      <c r="GI650" s="87"/>
      <c r="GJ650" s="87"/>
      <c r="GK650" s="87"/>
      <c r="GL650" s="87"/>
      <c r="GM650" s="87"/>
      <c r="GN650" s="87"/>
      <c r="GO650" s="87"/>
      <c r="GP650" s="87"/>
      <c r="GQ650" s="87"/>
      <c r="GR650" s="87"/>
      <c r="GS650" s="87"/>
      <c r="GT650" s="87"/>
      <c r="GU650" s="87"/>
      <c r="GV650" s="87"/>
      <c r="GW650" s="87"/>
      <c r="GX650" s="87"/>
      <c r="GY650" s="87"/>
      <c r="GZ650" s="87"/>
      <c r="HA650" s="87"/>
      <c r="HB650" s="87"/>
      <c r="HC650" s="87"/>
      <c r="HD650" s="87"/>
      <c r="HE650" s="87"/>
      <c r="HF650" s="87"/>
      <c r="HG650" s="87"/>
      <c r="HH650" s="87"/>
      <c r="HI650" s="87"/>
      <c r="HJ650" s="87"/>
      <c r="HK650" s="87"/>
      <c r="HL650" s="87"/>
      <c r="HM650" s="87"/>
      <c r="HN650" s="87"/>
      <c r="HO650" s="87"/>
      <c r="HP650" s="87"/>
      <c r="HQ650" s="87"/>
      <c r="HR650" s="87"/>
      <c r="HS650" s="87"/>
      <c r="HT650" s="87"/>
      <c r="HU650" s="87"/>
      <c r="HV650" s="87"/>
      <c r="HW650" s="87"/>
      <c r="HX650" s="87"/>
      <c r="HY650" s="87"/>
      <c r="HZ650" s="87"/>
      <c r="IA650" s="87"/>
      <c r="IB650" s="87"/>
      <c r="IC650" s="87"/>
      <c r="ID650" s="87"/>
      <c r="IE650" s="87"/>
      <c r="IF650" s="87"/>
      <c r="IG650" s="87"/>
      <c r="IH650" s="87"/>
      <c r="II650" s="87"/>
      <c r="IJ650" s="87"/>
      <c r="IK650" s="87"/>
      <c r="IL650" s="87"/>
      <c r="IM650" s="87"/>
      <c r="IN650" s="87"/>
      <c r="IO650" s="87"/>
      <c r="IP650" s="87"/>
      <c r="IQ650" s="87"/>
      <c r="IR650" s="87"/>
      <c r="IS650" s="87"/>
      <c r="IT650" s="87"/>
      <c r="IU650" s="87"/>
      <c r="IV650" s="87"/>
      <c r="IW650" s="87"/>
      <c r="IX650" s="87"/>
      <c r="IY650" s="87"/>
      <c r="IZ650" s="87"/>
      <c r="JA650" s="87"/>
      <c r="JB650" s="87"/>
      <c r="JC650" s="87"/>
      <c r="JD650" s="87"/>
      <c r="JE650" s="87"/>
      <c r="JF650" s="87"/>
      <c r="JG650" s="87"/>
      <c r="JH650" s="87"/>
      <c r="JI650" s="87"/>
      <c r="JJ650" s="87"/>
      <c r="JK650" s="87"/>
      <c r="JL650" s="87"/>
      <c r="JM650" s="87"/>
      <c r="JN650" s="87"/>
      <c r="JO650" s="87"/>
      <c r="JP650" s="87"/>
      <c r="JQ650" s="87"/>
      <c r="JR650" s="87"/>
      <c r="JS650" s="87"/>
      <c r="JT650" s="87"/>
      <c r="JU650" s="87"/>
      <c r="JV650" s="87"/>
      <c r="JW650" s="87"/>
      <c r="JX650" s="87"/>
      <c r="JY650" s="87"/>
      <c r="JZ650" s="87"/>
      <c r="KA650" s="87"/>
      <c r="KB650" s="87"/>
      <c r="KC650" s="87"/>
      <c r="KD650" s="87"/>
      <c r="KE650" s="87"/>
      <c r="KF650" s="87"/>
      <c r="KG650" s="87"/>
      <c r="KH650" s="87"/>
      <c r="KI650" s="87"/>
      <c r="KJ650" s="87"/>
      <c r="KK650" s="87"/>
      <c r="KL650" s="87"/>
      <c r="KM650" s="87"/>
      <c r="KN650" s="87"/>
      <c r="KO650" s="87"/>
      <c r="KP650" s="87"/>
      <c r="KQ650" s="87"/>
      <c r="KR650" s="87"/>
      <c r="KS650" s="87"/>
      <c r="KT650" s="87"/>
      <c r="KU650" s="87"/>
      <c r="KV650" s="87"/>
      <c r="KW650" s="87"/>
      <c r="KX650" s="87"/>
      <c r="KY650" s="87"/>
      <c r="KZ650" s="87"/>
      <c r="LA650" s="87"/>
      <c r="LB650" s="87"/>
      <c r="LC650" s="87"/>
      <c r="LD650" s="87"/>
      <c r="LE650" s="87"/>
      <c r="LF650" s="87"/>
      <c r="LG650" s="87"/>
      <c r="LH650" s="87"/>
      <c r="LI650" s="87"/>
      <c r="LJ650" s="87"/>
      <c r="LK650" s="87"/>
      <c r="LL650" s="87"/>
      <c r="LM650" s="87"/>
      <c r="LN650" s="87"/>
      <c r="LO650" s="87"/>
      <c r="LP650" s="87"/>
      <c r="LQ650" s="87"/>
      <c r="LR650" s="87"/>
      <c r="LS650" s="87"/>
      <c r="LT650" s="87"/>
      <c r="LU650" s="87"/>
      <c r="LV650" s="87"/>
      <c r="LW650" s="87"/>
      <c r="LX650" s="87"/>
      <c r="LY650" s="87"/>
      <c r="LZ650" s="87"/>
      <c r="MA650" s="87"/>
      <c r="MB650" s="87"/>
      <c r="MC650" s="87"/>
      <c r="MD650" s="87"/>
      <c r="ME650" s="87"/>
      <c r="MF650" s="87"/>
      <c r="MG650" s="87"/>
      <c r="MH650" s="87"/>
      <c r="MI650" s="87"/>
      <c r="MJ650" s="87"/>
      <c r="MK650" s="87"/>
      <c r="ML650" s="87"/>
      <c r="MM650" s="87"/>
      <c r="MN650" s="87"/>
      <c r="MO650" s="87"/>
      <c r="MP650" s="87"/>
      <c r="MQ650" s="87"/>
      <c r="MR650" s="87"/>
      <c r="MS650" s="87"/>
      <c r="MT650" s="87"/>
      <c r="MU650" s="87"/>
      <c r="MV650" s="87"/>
      <c r="MW650" s="87"/>
      <c r="MX650" s="87"/>
      <c r="MY650" s="87"/>
      <c r="MZ650" s="87"/>
      <c r="NA650" s="87"/>
      <c r="NB650" s="87"/>
      <c r="NC650" s="87"/>
      <c r="ND650" s="87"/>
      <c r="NE650" s="87"/>
      <c r="NF650" s="87"/>
      <c r="NG650" s="87"/>
      <c r="NH650" s="87"/>
      <c r="NI650" s="87"/>
      <c r="NJ650" s="87"/>
      <c r="NK650" s="87"/>
      <c r="NL650" s="87"/>
      <c r="NM650" s="87"/>
      <c r="NN650" s="87"/>
      <c r="NO650" s="87"/>
      <c r="NP650" s="87"/>
      <c r="NQ650" s="87"/>
      <c r="NR650" s="87"/>
      <c r="NS650" s="87"/>
      <c r="NT650" s="87"/>
      <c r="NU650" s="87"/>
    </row>
    <row r="651" spans="1:385" s="102" customFormat="1" ht="26" hidden="1">
      <c r="A651" s="375"/>
      <c r="B651" s="291"/>
      <c r="C651" s="321" t="s">
        <v>968</v>
      </c>
      <c r="D651" s="309" t="s">
        <v>984</v>
      </c>
      <c r="E651" s="321" t="s">
        <v>967</v>
      </c>
      <c r="F651" s="321" t="s">
        <v>861</v>
      </c>
      <c r="G651" s="291"/>
      <c r="H651" s="291"/>
      <c r="I651" s="291"/>
      <c r="J651" s="291"/>
      <c r="K651" s="324" t="s">
        <v>161</v>
      </c>
      <c r="L651" s="323">
        <v>6</v>
      </c>
      <c r="M651" s="291"/>
      <c r="N651" s="310"/>
      <c r="O651" s="310"/>
      <c r="P651" s="310"/>
      <c r="Q651" s="310"/>
      <c r="R651" s="310"/>
      <c r="S651" s="311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  <c r="AK651" s="87"/>
      <c r="AL651" s="87"/>
      <c r="AM651" s="87"/>
      <c r="AN651" s="87"/>
      <c r="AO651" s="87"/>
      <c r="AP651" s="87"/>
      <c r="AQ651" s="87"/>
      <c r="AR651" s="87"/>
      <c r="AS651" s="87"/>
      <c r="AT651" s="87"/>
      <c r="AU651" s="87"/>
      <c r="AV651" s="87"/>
      <c r="AW651" s="87"/>
      <c r="AX651" s="87"/>
      <c r="AY651" s="87"/>
      <c r="AZ651" s="87"/>
      <c r="BA651" s="87"/>
      <c r="BB651" s="87"/>
      <c r="BC651" s="87"/>
      <c r="BD651" s="87"/>
      <c r="BE651" s="87"/>
      <c r="BF651" s="87"/>
      <c r="BG651" s="87"/>
      <c r="BH651" s="87"/>
      <c r="BI651" s="87"/>
      <c r="BJ651" s="87"/>
      <c r="BK651" s="87"/>
      <c r="BL651" s="87"/>
      <c r="BM651" s="87"/>
      <c r="BN651" s="87"/>
      <c r="BO651" s="87"/>
      <c r="BP651" s="87"/>
      <c r="BQ651" s="87"/>
      <c r="BR651" s="87"/>
      <c r="BS651" s="87"/>
      <c r="BT651" s="87"/>
      <c r="BU651" s="87"/>
      <c r="BV651" s="87"/>
      <c r="BW651" s="87"/>
      <c r="BX651" s="87"/>
      <c r="BY651" s="87"/>
      <c r="BZ651" s="87"/>
      <c r="CA651" s="87"/>
      <c r="CB651" s="87"/>
      <c r="CC651" s="87"/>
      <c r="CD651" s="87"/>
      <c r="CE651" s="87"/>
      <c r="CF651" s="87"/>
      <c r="CG651" s="87"/>
      <c r="CH651" s="87"/>
      <c r="CI651" s="87"/>
      <c r="CJ651" s="87"/>
      <c r="CK651" s="87"/>
      <c r="CL651" s="87"/>
      <c r="CM651" s="87"/>
      <c r="CN651" s="87"/>
      <c r="CO651" s="87"/>
      <c r="CP651" s="87"/>
      <c r="CQ651" s="87"/>
      <c r="CR651" s="87"/>
      <c r="CS651" s="87"/>
      <c r="CT651" s="87"/>
      <c r="CU651" s="87"/>
      <c r="CV651" s="87"/>
      <c r="CW651" s="87"/>
      <c r="CX651" s="87"/>
      <c r="CY651" s="87"/>
      <c r="CZ651" s="87"/>
      <c r="DA651" s="87"/>
      <c r="DB651" s="87"/>
      <c r="DC651" s="87"/>
      <c r="DD651" s="87"/>
      <c r="DE651" s="87"/>
      <c r="DF651" s="87"/>
      <c r="DG651" s="87"/>
      <c r="DH651" s="87"/>
      <c r="DI651" s="87"/>
      <c r="DJ651" s="87"/>
      <c r="DK651" s="87"/>
      <c r="DL651" s="87"/>
      <c r="DM651" s="87"/>
      <c r="DN651" s="87"/>
      <c r="DO651" s="87"/>
      <c r="DP651" s="87"/>
      <c r="DQ651" s="87"/>
      <c r="DR651" s="87"/>
      <c r="DS651" s="87"/>
      <c r="DT651" s="87"/>
      <c r="DU651" s="87"/>
      <c r="DV651" s="87"/>
      <c r="DW651" s="87"/>
      <c r="DX651" s="87"/>
      <c r="DY651" s="87"/>
      <c r="DZ651" s="87"/>
      <c r="EA651" s="87"/>
      <c r="EB651" s="87"/>
      <c r="EC651" s="87"/>
      <c r="ED651" s="87"/>
      <c r="EE651" s="87"/>
      <c r="EF651" s="87"/>
      <c r="EG651" s="87"/>
      <c r="EH651" s="87"/>
      <c r="EI651" s="87"/>
      <c r="EJ651" s="87"/>
      <c r="EK651" s="87"/>
      <c r="EL651" s="87"/>
      <c r="EM651" s="87"/>
      <c r="EN651" s="87"/>
      <c r="EO651" s="87"/>
      <c r="EP651" s="87"/>
      <c r="EQ651" s="87"/>
      <c r="ER651" s="87"/>
      <c r="ES651" s="87"/>
      <c r="ET651" s="87"/>
      <c r="EU651" s="87"/>
      <c r="EV651" s="87"/>
      <c r="EW651" s="87"/>
      <c r="EX651" s="87"/>
      <c r="EY651" s="87"/>
      <c r="EZ651" s="87"/>
      <c r="FA651" s="87"/>
      <c r="FB651" s="87"/>
      <c r="FC651" s="87"/>
      <c r="FD651" s="87"/>
      <c r="FE651" s="87"/>
      <c r="FF651" s="87"/>
      <c r="FG651" s="87"/>
      <c r="FH651" s="87"/>
      <c r="FI651" s="87"/>
      <c r="FJ651" s="87"/>
      <c r="FK651" s="87"/>
      <c r="FL651" s="87"/>
      <c r="FM651" s="87"/>
      <c r="FN651" s="87"/>
      <c r="FO651" s="87"/>
      <c r="FP651" s="87"/>
      <c r="FQ651" s="87"/>
      <c r="FR651" s="87"/>
      <c r="FS651" s="87"/>
      <c r="FT651" s="87"/>
      <c r="FU651" s="87"/>
      <c r="FV651" s="87"/>
      <c r="FW651" s="87"/>
      <c r="FX651" s="87"/>
      <c r="FY651" s="87"/>
      <c r="FZ651" s="87"/>
      <c r="GA651" s="87"/>
      <c r="GB651" s="87"/>
      <c r="GC651" s="87"/>
      <c r="GD651" s="87"/>
      <c r="GE651" s="87"/>
      <c r="GF651" s="87"/>
      <c r="GG651" s="87"/>
      <c r="GH651" s="87"/>
      <c r="GI651" s="87"/>
      <c r="GJ651" s="87"/>
      <c r="GK651" s="87"/>
      <c r="GL651" s="87"/>
      <c r="GM651" s="87"/>
      <c r="GN651" s="87"/>
      <c r="GO651" s="87"/>
      <c r="GP651" s="87"/>
      <c r="GQ651" s="87"/>
      <c r="GR651" s="87"/>
      <c r="GS651" s="87"/>
      <c r="GT651" s="87"/>
      <c r="GU651" s="87"/>
      <c r="GV651" s="87"/>
      <c r="GW651" s="87"/>
      <c r="GX651" s="87"/>
      <c r="GY651" s="87"/>
      <c r="GZ651" s="87"/>
      <c r="HA651" s="87"/>
      <c r="HB651" s="87"/>
      <c r="HC651" s="87"/>
      <c r="HD651" s="87"/>
      <c r="HE651" s="87"/>
      <c r="HF651" s="87"/>
      <c r="HG651" s="87"/>
      <c r="HH651" s="87"/>
      <c r="HI651" s="87"/>
      <c r="HJ651" s="87"/>
      <c r="HK651" s="87"/>
      <c r="HL651" s="87"/>
      <c r="HM651" s="87"/>
      <c r="HN651" s="87"/>
      <c r="HO651" s="87"/>
      <c r="HP651" s="87"/>
      <c r="HQ651" s="87"/>
      <c r="HR651" s="87"/>
      <c r="HS651" s="87"/>
      <c r="HT651" s="87"/>
      <c r="HU651" s="87"/>
      <c r="HV651" s="87"/>
      <c r="HW651" s="87"/>
      <c r="HX651" s="87"/>
      <c r="HY651" s="87"/>
      <c r="HZ651" s="87"/>
      <c r="IA651" s="87"/>
      <c r="IB651" s="87"/>
      <c r="IC651" s="87"/>
      <c r="ID651" s="87"/>
      <c r="IE651" s="87"/>
      <c r="IF651" s="87"/>
      <c r="IG651" s="87"/>
      <c r="IH651" s="87"/>
      <c r="II651" s="87"/>
      <c r="IJ651" s="87"/>
      <c r="IK651" s="87"/>
      <c r="IL651" s="87"/>
      <c r="IM651" s="87"/>
      <c r="IN651" s="87"/>
      <c r="IO651" s="87"/>
      <c r="IP651" s="87"/>
      <c r="IQ651" s="87"/>
      <c r="IR651" s="87"/>
      <c r="IS651" s="87"/>
      <c r="IT651" s="87"/>
      <c r="IU651" s="87"/>
      <c r="IV651" s="87"/>
      <c r="IW651" s="87"/>
      <c r="IX651" s="87"/>
      <c r="IY651" s="87"/>
      <c r="IZ651" s="87"/>
      <c r="JA651" s="87"/>
      <c r="JB651" s="87"/>
      <c r="JC651" s="87"/>
      <c r="JD651" s="87"/>
      <c r="JE651" s="87"/>
      <c r="JF651" s="87"/>
      <c r="JG651" s="87"/>
      <c r="JH651" s="87"/>
      <c r="JI651" s="87"/>
      <c r="JJ651" s="87"/>
      <c r="JK651" s="87"/>
      <c r="JL651" s="87"/>
      <c r="JM651" s="87"/>
      <c r="JN651" s="87"/>
      <c r="JO651" s="87"/>
      <c r="JP651" s="87"/>
      <c r="JQ651" s="87"/>
      <c r="JR651" s="87"/>
      <c r="JS651" s="87"/>
      <c r="JT651" s="87"/>
      <c r="JU651" s="87"/>
      <c r="JV651" s="87"/>
      <c r="JW651" s="87"/>
      <c r="JX651" s="87"/>
      <c r="JY651" s="87"/>
      <c r="JZ651" s="87"/>
      <c r="KA651" s="87"/>
      <c r="KB651" s="87"/>
      <c r="KC651" s="87"/>
      <c r="KD651" s="87"/>
      <c r="KE651" s="87"/>
      <c r="KF651" s="87"/>
      <c r="KG651" s="87"/>
      <c r="KH651" s="87"/>
      <c r="KI651" s="87"/>
      <c r="KJ651" s="87"/>
      <c r="KK651" s="87"/>
      <c r="KL651" s="87"/>
      <c r="KM651" s="87"/>
      <c r="KN651" s="87"/>
      <c r="KO651" s="87"/>
      <c r="KP651" s="87"/>
      <c r="KQ651" s="87"/>
      <c r="KR651" s="87"/>
      <c r="KS651" s="87"/>
      <c r="KT651" s="87"/>
      <c r="KU651" s="87"/>
      <c r="KV651" s="87"/>
      <c r="KW651" s="87"/>
      <c r="KX651" s="87"/>
      <c r="KY651" s="87"/>
      <c r="KZ651" s="87"/>
      <c r="LA651" s="87"/>
      <c r="LB651" s="87"/>
      <c r="LC651" s="87"/>
      <c r="LD651" s="87"/>
      <c r="LE651" s="87"/>
      <c r="LF651" s="87"/>
      <c r="LG651" s="87"/>
      <c r="LH651" s="87"/>
      <c r="LI651" s="87"/>
      <c r="LJ651" s="87"/>
      <c r="LK651" s="87"/>
      <c r="LL651" s="87"/>
      <c r="LM651" s="87"/>
      <c r="LN651" s="87"/>
      <c r="LO651" s="87"/>
      <c r="LP651" s="87"/>
      <c r="LQ651" s="87"/>
      <c r="LR651" s="87"/>
      <c r="LS651" s="87"/>
      <c r="LT651" s="87"/>
      <c r="LU651" s="87"/>
      <c r="LV651" s="87"/>
      <c r="LW651" s="87"/>
      <c r="LX651" s="87"/>
      <c r="LY651" s="87"/>
      <c r="LZ651" s="87"/>
      <c r="MA651" s="87"/>
      <c r="MB651" s="87"/>
      <c r="MC651" s="87"/>
      <c r="MD651" s="87"/>
      <c r="ME651" s="87"/>
      <c r="MF651" s="87"/>
      <c r="MG651" s="87"/>
      <c r="MH651" s="87"/>
      <c r="MI651" s="87"/>
      <c r="MJ651" s="87"/>
      <c r="MK651" s="87"/>
      <c r="ML651" s="87"/>
      <c r="MM651" s="87"/>
      <c r="MN651" s="87"/>
      <c r="MO651" s="87"/>
      <c r="MP651" s="87"/>
      <c r="MQ651" s="87"/>
      <c r="MR651" s="87"/>
      <c r="MS651" s="87"/>
      <c r="MT651" s="87"/>
      <c r="MU651" s="87"/>
      <c r="MV651" s="87"/>
      <c r="MW651" s="87"/>
      <c r="MX651" s="87"/>
      <c r="MY651" s="87"/>
      <c r="MZ651" s="87"/>
      <c r="NA651" s="87"/>
      <c r="NB651" s="87"/>
      <c r="NC651" s="87"/>
      <c r="ND651" s="87"/>
      <c r="NE651" s="87"/>
      <c r="NF651" s="87"/>
      <c r="NG651" s="87"/>
      <c r="NH651" s="87"/>
      <c r="NI651" s="87"/>
      <c r="NJ651" s="87"/>
      <c r="NK651" s="87"/>
      <c r="NL651" s="87"/>
      <c r="NM651" s="87"/>
      <c r="NN651" s="87"/>
      <c r="NO651" s="87"/>
      <c r="NP651" s="87"/>
      <c r="NQ651" s="87"/>
      <c r="NR651" s="87"/>
      <c r="NS651" s="87"/>
      <c r="NT651" s="87"/>
      <c r="NU651" s="87"/>
    </row>
    <row r="652" spans="1:385" s="102" customFormat="1" ht="15.5" hidden="1">
      <c r="A652" s="375"/>
      <c r="B652" s="291"/>
      <c r="C652" s="321" t="s">
        <v>978</v>
      </c>
      <c r="D652" s="309" t="s">
        <v>984</v>
      </c>
      <c r="E652" s="321" t="s">
        <v>977</v>
      </c>
      <c r="F652" s="321" t="s">
        <v>974</v>
      </c>
      <c r="G652" s="291"/>
      <c r="H652" s="291"/>
      <c r="I652" s="291"/>
      <c r="J652" s="291"/>
      <c r="K652" s="324" t="s">
        <v>161</v>
      </c>
      <c r="L652" s="323">
        <v>6</v>
      </c>
      <c r="M652" s="291"/>
      <c r="N652" s="310"/>
      <c r="O652" s="310"/>
      <c r="P652" s="310"/>
      <c r="Q652" s="310"/>
      <c r="R652" s="310"/>
      <c r="S652" s="311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  <c r="AK652" s="87"/>
      <c r="AL652" s="87"/>
      <c r="AM652" s="87"/>
      <c r="AN652" s="87"/>
      <c r="AO652" s="87"/>
      <c r="AP652" s="87"/>
      <c r="AQ652" s="87"/>
      <c r="AR652" s="87"/>
      <c r="AS652" s="87"/>
      <c r="AT652" s="87"/>
      <c r="AU652" s="87"/>
      <c r="AV652" s="87"/>
      <c r="AW652" s="87"/>
      <c r="AX652" s="87"/>
      <c r="AY652" s="87"/>
      <c r="AZ652" s="87"/>
      <c r="BA652" s="87"/>
      <c r="BB652" s="87"/>
      <c r="BC652" s="87"/>
      <c r="BD652" s="87"/>
      <c r="BE652" s="87"/>
      <c r="BF652" s="87"/>
      <c r="BG652" s="87"/>
      <c r="BH652" s="87"/>
      <c r="BI652" s="87"/>
      <c r="BJ652" s="87"/>
      <c r="BK652" s="87"/>
      <c r="BL652" s="87"/>
      <c r="BM652" s="87"/>
      <c r="BN652" s="87"/>
      <c r="BO652" s="87"/>
      <c r="BP652" s="87"/>
      <c r="BQ652" s="87"/>
      <c r="BR652" s="87"/>
      <c r="BS652" s="87"/>
      <c r="BT652" s="87"/>
      <c r="BU652" s="87"/>
      <c r="BV652" s="87"/>
      <c r="BW652" s="87"/>
      <c r="BX652" s="87"/>
      <c r="BY652" s="87"/>
      <c r="BZ652" s="87"/>
      <c r="CA652" s="87"/>
      <c r="CB652" s="87"/>
      <c r="CC652" s="87"/>
      <c r="CD652" s="87"/>
      <c r="CE652" s="87"/>
      <c r="CF652" s="87"/>
      <c r="CG652" s="87"/>
      <c r="CH652" s="87"/>
      <c r="CI652" s="87"/>
      <c r="CJ652" s="87"/>
      <c r="CK652" s="87"/>
      <c r="CL652" s="87"/>
      <c r="CM652" s="87"/>
      <c r="CN652" s="87"/>
      <c r="CO652" s="87"/>
      <c r="CP652" s="87"/>
      <c r="CQ652" s="87"/>
      <c r="CR652" s="87"/>
      <c r="CS652" s="87"/>
      <c r="CT652" s="87"/>
      <c r="CU652" s="87"/>
      <c r="CV652" s="87"/>
      <c r="CW652" s="87"/>
      <c r="CX652" s="87"/>
      <c r="CY652" s="87"/>
      <c r="CZ652" s="87"/>
      <c r="DA652" s="87"/>
      <c r="DB652" s="87"/>
      <c r="DC652" s="87"/>
      <c r="DD652" s="87"/>
      <c r="DE652" s="87"/>
      <c r="DF652" s="87"/>
      <c r="DG652" s="87"/>
      <c r="DH652" s="87"/>
      <c r="DI652" s="87"/>
      <c r="DJ652" s="87"/>
      <c r="DK652" s="87"/>
      <c r="DL652" s="87"/>
      <c r="DM652" s="87"/>
      <c r="DN652" s="87"/>
      <c r="DO652" s="87"/>
      <c r="DP652" s="87"/>
      <c r="DQ652" s="87"/>
      <c r="DR652" s="87"/>
      <c r="DS652" s="87"/>
      <c r="DT652" s="87"/>
      <c r="DU652" s="87"/>
      <c r="DV652" s="87"/>
      <c r="DW652" s="87"/>
      <c r="DX652" s="87"/>
      <c r="DY652" s="87"/>
      <c r="DZ652" s="87"/>
      <c r="EA652" s="87"/>
      <c r="EB652" s="87"/>
      <c r="EC652" s="87"/>
      <c r="ED652" s="87"/>
      <c r="EE652" s="87"/>
      <c r="EF652" s="87"/>
      <c r="EG652" s="87"/>
      <c r="EH652" s="87"/>
      <c r="EI652" s="87"/>
      <c r="EJ652" s="87"/>
      <c r="EK652" s="87"/>
      <c r="EL652" s="87"/>
      <c r="EM652" s="87"/>
      <c r="EN652" s="87"/>
      <c r="EO652" s="87"/>
      <c r="EP652" s="87"/>
      <c r="EQ652" s="87"/>
      <c r="ER652" s="87"/>
      <c r="ES652" s="87"/>
      <c r="ET652" s="87"/>
      <c r="EU652" s="87"/>
      <c r="EV652" s="87"/>
      <c r="EW652" s="87"/>
      <c r="EX652" s="87"/>
      <c r="EY652" s="87"/>
      <c r="EZ652" s="87"/>
      <c r="FA652" s="87"/>
      <c r="FB652" s="87"/>
      <c r="FC652" s="87"/>
      <c r="FD652" s="87"/>
      <c r="FE652" s="87"/>
      <c r="FF652" s="87"/>
      <c r="FG652" s="87"/>
      <c r="FH652" s="87"/>
      <c r="FI652" s="87"/>
      <c r="FJ652" s="87"/>
      <c r="FK652" s="87"/>
      <c r="FL652" s="87"/>
      <c r="FM652" s="87"/>
      <c r="FN652" s="87"/>
      <c r="FO652" s="87"/>
      <c r="FP652" s="87"/>
      <c r="FQ652" s="87"/>
      <c r="FR652" s="87"/>
      <c r="FS652" s="87"/>
      <c r="FT652" s="87"/>
      <c r="FU652" s="87"/>
      <c r="FV652" s="87"/>
      <c r="FW652" s="87"/>
      <c r="FX652" s="87"/>
      <c r="FY652" s="87"/>
      <c r="FZ652" s="87"/>
      <c r="GA652" s="87"/>
      <c r="GB652" s="87"/>
      <c r="GC652" s="87"/>
      <c r="GD652" s="87"/>
      <c r="GE652" s="87"/>
      <c r="GF652" s="87"/>
      <c r="GG652" s="87"/>
      <c r="GH652" s="87"/>
      <c r="GI652" s="87"/>
      <c r="GJ652" s="87"/>
      <c r="GK652" s="87"/>
      <c r="GL652" s="87"/>
      <c r="GM652" s="87"/>
      <c r="GN652" s="87"/>
      <c r="GO652" s="87"/>
      <c r="GP652" s="87"/>
      <c r="GQ652" s="87"/>
      <c r="GR652" s="87"/>
      <c r="GS652" s="87"/>
      <c r="GT652" s="87"/>
      <c r="GU652" s="87"/>
      <c r="GV652" s="87"/>
      <c r="GW652" s="87"/>
      <c r="GX652" s="87"/>
      <c r="GY652" s="87"/>
      <c r="GZ652" s="87"/>
      <c r="HA652" s="87"/>
      <c r="HB652" s="87"/>
      <c r="HC652" s="87"/>
      <c r="HD652" s="87"/>
      <c r="HE652" s="87"/>
      <c r="HF652" s="87"/>
      <c r="HG652" s="87"/>
      <c r="HH652" s="87"/>
      <c r="HI652" s="87"/>
      <c r="HJ652" s="87"/>
      <c r="HK652" s="87"/>
      <c r="HL652" s="87"/>
      <c r="HM652" s="87"/>
      <c r="HN652" s="87"/>
      <c r="HO652" s="87"/>
      <c r="HP652" s="87"/>
      <c r="HQ652" s="87"/>
      <c r="HR652" s="87"/>
      <c r="HS652" s="87"/>
      <c r="HT652" s="87"/>
      <c r="HU652" s="87"/>
      <c r="HV652" s="87"/>
      <c r="HW652" s="87"/>
      <c r="HX652" s="87"/>
      <c r="HY652" s="87"/>
      <c r="HZ652" s="87"/>
      <c r="IA652" s="87"/>
      <c r="IB652" s="87"/>
      <c r="IC652" s="87"/>
      <c r="ID652" s="87"/>
      <c r="IE652" s="87"/>
      <c r="IF652" s="87"/>
      <c r="IG652" s="87"/>
      <c r="IH652" s="87"/>
      <c r="II652" s="87"/>
      <c r="IJ652" s="87"/>
      <c r="IK652" s="87"/>
      <c r="IL652" s="87"/>
      <c r="IM652" s="87"/>
      <c r="IN652" s="87"/>
      <c r="IO652" s="87"/>
      <c r="IP652" s="87"/>
      <c r="IQ652" s="87"/>
      <c r="IR652" s="87"/>
      <c r="IS652" s="87"/>
      <c r="IT652" s="87"/>
      <c r="IU652" s="87"/>
      <c r="IV652" s="87"/>
      <c r="IW652" s="87"/>
      <c r="IX652" s="87"/>
      <c r="IY652" s="87"/>
      <c r="IZ652" s="87"/>
      <c r="JA652" s="87"/>
      <c r="JB652" s="87"/>
      <c r="JC652" s="87"/>
      <c r="JD652" s="87"/>
      <c r="JE652" s="87"/>
      <c r="JF652" s="87"/>
      <c r="JG652" s="87"/>
      <c r="JH652" s="87"/>
      <c r="JI652" s="87"/>
      <c r="JJ652" s="87"/>
      <c r="JK652" s="87"/>
      <c r="JL652" s="87"/>
      <c r="JM652" s="87"/>
      <c r="JN652" s="87"/>
      <c r="JO652" s="87"/>
      <c r="JP652" s="87"/>
      <c r="JQ652" s="87"/>
      <c r="JR652" s="87"/>
      <c r="JS652" s="87"/>
      <c r="JT652" s="87"/>
      <c r="JU652" s="87"/>
      <c r="JV652" s="87"/>
      <c r="JW652" s="87"/>
      <c r="JX652" s="87"/>
      <c r="JY652" s="87"/>
      <c r="JZ652" s="87"/>
      <c r="KA652" s="87"/>
      <c r="KB652" s="87"/>
      <c r="KC652" s="87"/>
      <c r="KD652" s="87"/>
      <c r="KE652" s="87"/>
      <c r="KF652" s="87"/>
      <c r="KG652" s="87"/>
      <c r="KH652" s="87"/>
      <c r="KI652" s="87"/>
      <c r="KJ652" s="87"/>
      <c r="KK652" s="87"/>
      <c r="KL652" s="87"/>
      <c r="KM652" s="87"/>
      <c r="KN652" s="87"/>
      <c r="KO652" s="87"/>
      <c r="KP652" s="87"/>
      <c r="KQ652" s="87"/>
      <c r="KR652" s="87"/>
      <c r="KS652" s="87"/>
      <c r="KT652" s="87"/>
      <c r="KU652" s="87"/>
      <c r="KV652" s="87"/>
      <c r="KW652" s="87"/>
      <c r="KX652" s="87"/>
      <c r="KY652" s="87"/>
      <c r="KZ652" s="87"/>
      <c r="LA652" s="87"/>
      <c r="LB652" s="87"/>
      <c r="LC652" s="87"/>
      <c r="LD652" s="87"/>
      <c r="LE652" s="87"/>
      <c r="LF652" s="87"/>
      <c r="LG652" s="87"/>
      <c r="LH652" s="87"/>
      <c r="LI652" s="87"/>
      <c r="LJ652" s="87"/>
      <c r="LK652" s="87"/>
      <c r="LL652" s="87"/>
      <c r="LM652" s="87"/>
      <c r="LN652" s="87"/>
      <c r="LO652" s="87"/>
      <c r="LP652" s="87"/>
      <c r="LQ652" s="87"/>
      <c r="LR652" s="87"/>
      <c r="LS652" s="87"/>
      <c r="LT652" s="87"/>
      <c r="LU652" s="87"/>
      <c r="LV652" s="87"/>
      <c r="LW652" s="87"/>
      <c r="LX652" s="87"/>
      <c r="LY652" s="87"/>
      <c r="LZ652" s="87"/>
      <c r="MA652" s="87"/>
      <c r="MB652" s="87"/>
      <c r="MC652" s="87"/>
      <c r="MD652" s="87"/>
      <c r="ME652" s="87"/>
      <c r="MF652" s="87"/>
      <c r="MG652" s="87"/>
      <c r="MH652" s="87"/>
      <c r="MI652" s="87"/>
      <c r="MJ652" s="87"/>
      <c r="MK652" s="87"/>
      <c r="ML652" s="87"/>
      <c r="MM652" s="87"/>
      <c r="MN652" s="87"/>
      <c r="MO652" s="87"/>
      <c r="MP652" s="87"/>
      <c r="MQ652" s="87"/>
      <c r="MR652" s="87"/>
      <c r="MS652" s="87"/>
      <c r="MT652" s="87"/>
      <c r="MU652" s="87"/>
      <c r="MV652" s="87"/>
      <c r="MW652" s="87"/>
      <c r="MX652" s="87"/>
      <c r="MY652" s="87"/>
      <c r="MZ652" s="87"/>
      <c r="NA652" s="87"/>
      <c r="NB652" s="87"/>
      <c r="NC652" s="87"/>
      <c r="ND652" s="87"/>
      <c r="NE652" s="87"/>
      <c r="NF652" s="87"/>
      <c r="NG652" s="87"/>
      <c r="NH652" s="87"/>
      <c r="NI652" s="87"/>
      <c r="NJ652" s="87"/>
      <c r="NK652" s="87"/>
      <c r="NL652" s="87"/>
      <c r="NM652" s="87"/>
      <c r="NN652" s="87"/>
      <c r="NO652" s="87"/>
      <c r="NP652" s="87"/>
      <c r="NQ652" s="87"/>
      <c r="NR652" s="87"/>
      <c r="NS652" s="87"/>
      <c r="NT652" s="87"/>
      <c r="NU652" s="87"/>
    </row>
    <row r="653" spans="1:385" s="102" customFormat="1" ht="15.5" hidden="1">
      <c r="A653" s="361" t="s">
        <v>987</v>
      </c>
      <c r="B653" s="361"/>
      <c r="C653" s="361"/>
      <c r="D653" s="361"/>
      <c r="E653" s="361"/>
      <c r="F653" s="361"/>
      <c r="G653" s="361"/>
      <c r="H653" s="361"/>
      <c r="I653" s="361"/>
      <c r="J653" s="361"/>
      <c r="K653" s="361"/>
      <c r="L653" s="361"/>
      <c r="M653" s="361"/>
      <c r="N653" s="310"/>
      <c r="O653" s="310"/>
      <c r="P653" s="310"/>
      <c r="Q653" s="310"/>
      <c r="R653" s="310"/>
      <c r="S653" s="311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  <c r="AK653" s="87"/>
      <c r="AL653" s="87"/>
      <c r="AM653" s="87"/>
      <c r="AN653" s="87"/>
      <c r="AO653" s="87"/>
      <c r="AP653" s="87"/>
      <c r="AQ653" s="87"/>
      <c r="AR653" s="87"/>
      <c r="AS653" s="87"/>
      <c r="AT653" s="87"/>
      <c r="AU653" s="87"/>
      <c r="AV653" s="87"/>
      <c r="AW653" s="87"/>
      <c r="AX653" s="87"/>
      <c r="AY653" s="87"/>
      <c r="AZ653" s="87"/>
      <c r="BA653" s="87"/>
      <c r="BB653" s="87"/>
      <c r="BC653" s="87"/>
      <c r="BD653" s="87"/>
      <c r="BE653" s="87"/>
      <c r="BF653" s="87"/>
      <c r="BG653" s="87"/>
      <c r="BH653" s="87"/>
      <c r="BI653" s="87"/>
      <c r="BJ653" s="87"/>
      <c r="BK653" s="87"/>
      <c r="BL653" s="87"/>
      <c r="BM653" s="87"/>
      <c r="BN653" s="87"/>
      <c r="BO653" s="87"/>
      <c r="BP653" s="87"/>
      <c r="BQ653" s="87"/>
      <c r="BR653" s="87"/>
      <c r="BS653" s="87"/>
      <c r="BT653" s="87"/>
      <c r="BU653" s="87"/>
      <c r="BV653" s="87"/>
      <c r="BW653" s="87"/>
      <c r="BX653" s="87"/>
      <c r="BY653" s="87"/>
      <c r="BZ653" s="87"/>
      <c r="CA653" s="87"/>
      <c r="CB653" s="87"/>
      <c r="CC653" s="87"/>
      <c r="CD653" s="87"/>
      <c r="CE653" s="87"/>
      <c r="CF653" s="87"/>
      <c r="CG653" s="87"/>
      <c r="CH653" s="87"/>
      <c r="CI653" s="87"/>
      <c r="CJ653" s="87"/>
      <c r="CK653" s="87"/>
      <c r="CL653" s="87"/>
      <c r="CM653" s="87"/>
      <c r="CN653" s="87"/>
      <c r="CO653" s="87"/>
      <c r="CP653" s="87"/>
      <c r="CQ653" s="87"/>
      <c r="CR653" s="87"/>
      <c r="CS653" s="87"/>
      <c r="CT653" s="87"/>
      <c r="CU653" s="87"/>
      <c r="CV653" s="87"/>
      <c r="CW653" s="87"/>
      <c r="CX653" s="87"/>
      <c r="CY653" s="87"/>
      <c r="CZ653" s="87"/>
      <c r="DA653" s="87"/>
      <c r="DB653" s="87"/>
      <c r="DC653" s="87"/>
      <c r="DD653" s="87"/>
      <c r="DE653" s="87"/>
      <c r="DF653" s="87"/>
      <c r="DG653" s="87"/>
      <c r="DH653" s="87"/>
      <c r="DI653" s="87"/>
      <c r="DJ653" s="87"/>
      <c r="DK653" s="87"/>
      <c r="DL653" s="87"/>
      <c r="DM653" s="87"/>
      <c r="DN653" s="87"/>
      <c r="DO653" s="87"/>
      <c r="DP653" s="87"/>
      <c r="DQ653" s="87"/>
      <c r="DR653" s="87"/>
      <c r="DS653" s="87"/>
      <c r="DT653" s="87"/>
      <c r="DU653" s="87"/>
      <c r="DV653" s="87"/>
      <c r="DW653" s="87"/>
      <c r="DX653" s="87"/>
      <c r="DY653" s="87"/>
      <c r="DZ653" s="87"/>
      <c r="EA653" s="87"/>
      <c r="EB653" s="87"/>
      <c r="EC653" s="87"/>
      <c r="ED653" s="87"/>
      <c r="EE653" s="87"/>
      <c r="EF653" s="87"/>
      <c r="EG653" s="87"/>
      <c r="EH653" s="87"/>
      <c r="EI653" s="87"/>
      <c r="EJ653" s="87"/>
      <c r="EK653" s="87"/>
      <c r="EL653" s="87"/>
      <c r="EM653" s="87"/>
      <c r="EN653" s="87"/>
      <c r="EO653" s="87"/>
      <c r="EP653" s="87"/>
      <c r="EQ653" s="87"/>
      <c r="ER653" s="87"/>
      <c r="ES653" s="87"/>
      <c r="ET653" s="87"/>
      <c r="EU653" s="87"/>
      <c r="EV653" s="87"/>
      <c r="EW653" s="87"/>
      <c r="EX653" s="87"/>
      <c r="EY653" s="87"/>
      <c r="EZ653" s="87"/>
      <c r="FA653" s="87"/>
      <c r="FB653" s="87"/>
      <c r="FC653" s="87"/>
      <c r="FD653" s="87"/>
      <c r="FE653" s="87"/>
      <c r="FF653" s="87"/>
      <c r="FG653" s="87"/>
      <c r="FH653" s="87"/>
      <c r="FI653" s="87"/>
      <c r="FJ653" s="87"/>
      <c r="FK653" s="87"/>
      <c r="FL653" s="87"/>
      <c r="FM653" s="87"/>
      <c r="FN653" s="87"/>
      <c r="FO653" s="87"/>
      <c r="FP653" s="87"/>
      <c r="FQ653" s="87"/>
      <c r="FR653" s="87"/>
      <c r="FS653" s="87"/>
      <c r="FT653" s="87"/>
      <c r="FU653" s="87"/>
      <c r="FV653" s="87"/>
      <c r="FW653" s="87"/>
      <c r="FX653" s="87"/>
      <c r="FY653" s="87"/>
      <c r="FZ653" s="87"/>
      <c r="GA653" s="87"/>
      <c r="GB653" s="87"/>
      <c r="GC653" s="87"/>
      <c r="GD653" s="87"/>
      <c r="GE653" s="87"/>
      <c r="GF653" s="87"/>
      <c r="GG653" s="87"/>
      <c r="GH653" s="87"/>
      <c r="GI653" s="87"/>
      <c r="GJ653" s="87"/>
      <c r="GK653" s="87"/>
      <c r="GL653" s="87"/>
      <c r="GM653" s="87"/>
      <c r="GN653" s="87"/>
      <c r="GO653" s="87"/>
      <c r="GP653" s="87"/>
      <c r="GQ653" s="87"/>
      <c r="GR653" s="87"/>
      <c r="GS653" s="87"/>
      <c r="GT653" s="87"/>
      <c r="GU653" s="87"/>
      <c r="GV653" s="87"/>
      <c r="GW653" s="87"/>
      <c r="GX653" s="87"/>
      <c r="GY653" s="87"/>
      <c r="GZ653" s="87"/>
      <c r="HA653" s="87"/>
      <c r="HB653" s="87"/>
      <c r="HC653" s="87"/>
      <c r="HD653" s="87"/>
      <c r="HE653" s="87"/>
      <c r="HF653" s="87"/>
      <c r="HG653" s="87"/>
      <c r="HH653" s="87"/>
      <c r="HI653" s="87"/>
      <c r="HJ653" s="87"/>
      <c r="HK653" s="87"/>
      <c r="HL653" s="87"/>
      <c r="HM653" s="87"/>
      <c r="HN653" s="87"/>
      <c r="HO653" s="87"/>
      <c r="HP653" s="87"/>
      <c r="HQ653" s="87"/>
      <c r="HR653" s="87"/>
      <c r="HS653" s="87"/>
      <c r="HT653" s="87"/>
      <c r="HU653" s="87"/>
      <c r="HV653" s="87"/>
      <c r="HW653" s="87"/>
      <c r="HX653" s="87"/>
      <c r="HY653" s="87"/>
      <c r="HZ653" s="87"/>
      <c r="IA653" s="87"/>
      <c r="IB653" s="87"/>
      <c r="IC653" s="87"/>
      <c r="ID653" s="87"/>
      <c r="IE653" s="87"/>
      <c r="IF653" s="87"/>
      <c r="IG653" s="87"/>
      <c r="IH653" s="87"/>
      <c r="II653" s="87"/>
      <c r="IJ653" s="87"/>
      <c r="IK653" s="87"/>
      <c r="IL653" s="87"/>
      <c r="IM653" s="87"/>
      <c r="IN653" s="87"/>
      <c r="IO653" s="87"/>
      <c r="IP653" s="87"/>
      <c r="IQ653" s="87"/>
      <c r="IR653" s="87"/>
      <c r="IS653" s="87"/>
      <c r="IT653" s="87"/>
      <c r="IU653" s="87"/>
      <c r="IV653" s="87"/>
      <c r="IW653" s="87"/>
      <c r="IX653" s="87"/>
      <c r="IY653" s="87"/>
      <c r="IZ653" s="87"/>
      <c r="JA653" s="87"/>
      <c r="JB653" s="87"/>
      <c r="JC653" s="87"/>
      <c r="JD653" s="87"/>
      <c r="JE653" s="87"/>
      <c r="JF653" s="87"/>
      <c r="JG653" s="87"/>
      <c r="JH653" s="87"/>
      <c r="JI653" s="87"/>
      <c r="JJ653" s="87"/>
      <c r="JK653" s="87"/>
      <c r="JL653" s="87"/>
      <c r="JM653" s="87"/>
      <c r="JN653" s="87"/>
      <c r="JO653" s="87"/>
      <c r="JP653" s="87"/>
      <c r="JQ653" s="87"/>
      <c r="JR653" s="87"/>
      <c r="JS653" s="87"/>
      <c r="JT653" s="87"/>
      <c r="JU653" s="87"/>
      <c r="JV653" s="87"/>
      <c r="JW653" s="87"/>
      <c r="JX653" s="87"/>
      <c r="JY653" s="87"/>
      <c r="JZ653" s="87"/>
      <c r="KA653" s="87"/>
      <c r="KB653" s="87"/>
      <c r="KC653" s="87"/>
      <c r="KD653" s="87"/>
      <c r="KE653" s="87"/>
      <c r="KF653" s="87"/>
      <c r="KG653" s="87"/>
      <c r="KH653" s="87"/>
      <c r="KI653" s="87"/>
      <c r="KJ653" s="87"/>
      <c r="KK653" s="87"/>
      <c r="KL653" s="87"/>
      <c r="KM653" s="87"/>
      <c r="KN653" s="87"/>
      <c r="KO653" s="87"/>
      <c r="KP653" s="87"/>
      <c r="KQ653" s="87"/>
      <c r="KR653" s="87"/>
      <c r="KS653" s="87"/>
      <c r="KT653" s="87"/>
      <c r="KU653" s="87"/>
      <c r="KV653" s="87"/>
      <c r="KW653" s="87"/>
      <c r="KX653" s="87"/>
      <c r="KY653" s="87"/>
      <c r="KZ653" s="87"/>
      <c r="LA653" s="87"/>
      <c r="LB653" s="87"/>
      <c r="LC653" s="87"/>
      <c r="LD653" s="87"/>
      <c r="LE653" s="87"/>
      <c r="LF653" s="87"/>
      <c r="LG653" s="87"/>
      <c r="LH653" s="87"/>
      <c r="LI653" s="87"/>
      <c r="LJ653" s="87"/>
      <c r="LK653" s="87"/>
      <c r="LL653" s="87"/>
      <c r="LM653" s="87"/>
      <c r="LN653" s="87"/>
      <c r="LO653" s="87"/>
      <c r="LP653" s="87"/>
      <c r="LQ653" s="87"/>
      <c r="LR653" s="87"/>
      <c r="LS653" s="87"/>
      <c r="LT653" s="87"/>
      <c r="LU653" s="87"/>
      <c r="LV653" s="87"/>
      <c r="LW653" s="87"/>
      <c r="LX653" s="87"/>
      <c r="LY653" s="87"/>
      <c r="LZ653" s="87"/>
      <c r="MA653" s="87"/>
      <c r="MB653" s="87"/>
      <c r="MC653" s="87"/>
      <c r="MD653" s="87"/>
      <c r="ME653" s="87"/>
      <c r="MF653" s="87"/>
      <c r="MG653" s="87"/>
      <c r="MH653" s="87"/>
      <c r="MI653" s="87"/>
      <c r="MJ653" s="87"/>
      <c r="MK653" s="87"/>
      <c r="ML653" s="87"/>
      <c r="MM653" s="87"/>
      <c r="MN653" s="87"/>
      <c r="MO653" s="87"/>
      <c r="MP653" s="87"/>
      <c r="MQ653" s="87"/>
      <c r="MR653" s="87"/>
      <c r="MS653" s="87"/>
      <c r="MT653" s="87"/>
      <c r="MU653" s="87"/>
      <c r="MV653" s="87"/>
      <c r="MW653" s="87"/>
      <c r="MX653" s="87"/>
      <c r="MY653" s="87"/>
      <c r="MZ653" s="87"/>
      <c r="NA653" s="87"/>
      <c r="NB653" s="87"/>
      <c r="NC653" s="87"/>
      <c r="ND653" s="87"/>
      <c r="NE653" s="87"/>
      <c r="NF653" s="87"/>
      <c r="NG653" s="87"/>
      <c r="NH653" s="87"/>
      <c r="NI653" s="87"/>
      <c r="NJ653" s="87"/>
      <c r="NK653" s="87"/>
      <c r="NL653" s="87"/>
      <c r="NM653" s="87"/>
      <c r="NN653" s="87"/>
      <c r="NO653" s="87"/>
      <c r="NP653" s="87"/>
      <c r="NQ653" s="87"/>
      <c r="NR653" s="87"/>
      <c r="NS653" s="87"/>
      <c r="NT653" s="87"/>
      <c r="NU653" s="87"/>
    </row>
    <row r="654" spans="1:385" s="102" customFormat="1" ht="15.5" hidden="1">
      <c r="A654" s="361" t="s">
        <v>988</v>
      </c>
      <c r="B654" s="361"/>
      <c r="C654" s="361"/>
      <c r="D654" s="361"/>
      <c r="E654" s="361"/>
      <c r="F654" s="361"/>
      <c r="G654" s="361"/>
      <c r="H654" s="361"/>
      <c r="I654" s="361"/>
      <c r="J654" s="361"/>
      <c r="K654" s="361"/>
      <c r="L654" s="361"/>
      <c r="M654" s="361"/>
      <c r="N654" s="310"/>
      <c r="O654" s="310"/>
      <c r="P654" s="310"/>
      <c r="Q654" s="310"/>
      <c r="R654" s="310"/>
      <c r="S654" s="311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  <c r="AK654" s="87"/>
      <c r="AL654" s="87"/>
      <c r="AM654" s="87"/>
      <c r="AN654" s="87"/>
      <c r="AO654" s="87"/>
      <c r="AP654" s="87"/>
      <c r="AQ654" s="87"/>
      <c r="AR654" s="87"/>
      <c r="AS654" s="87"/>
      <c r="AT654" s="87"/>
      <c r="AU654" s="87"/>
      <c r="AV654" s="87"/>
      <c r="AW654" s="87"/>
      <c r="AX654" s="87"/>
      <c r="AY654" s="87"/>
      <c r="AZ654" s="87"/>
      <c r="BA654" s="87"/>
      <c r="BB654" s="87"/>
      <c r="BC654" s="87"/>
      <c r="BD654" s="87"/>
      <c r="BE654" s="87"/>
      <c r="BF654" s="87"/>
      <c r="BG654" s="87"/>
      <c r="BH654" s="87"/>
      <c r="BI654" s="87"/>
      <c r="BJ654" s="87"/>
      <c r="BK654" s="87"/>
      <c r="BL654" s="87"/>
      <c r="BM654" s="87"/>
      <c r="BN654" s="87"/>
      <c r="BO654" s="87"/>
      <c r="BP654" s="87"/>
      <c r="BQ654" s="87"/>
      <c r="BR654" s="87"/>
      <c r="BS654" s="87"/>
      <c r="BT654" s="87"/>
      <c r="BU654" s="87"/>
      <c r="BV654" s="87"/>
      <c r="BW654" s="87"/>
      <c r="BX654" s="87"/>
      <c r="BY654" s="87"/>
      <c r="BZ654" s="87"/>
      <c r="CA654" s="87"/>
      <c r="CB654" s="87"/>
      <c r="CC654" s="87"/>
      <c r="CD654" s="87"/>
      <c r="CE654" s="87"/>
      <c r="CF654" s="87"/>
      <c r="CG654" s="87"/>
      <c r="CH654" s="87"/>
      <c r="CI654" s="87"/>
      <c r="CJ654" s="87"/>
      <c r="CK654" s="87"/>
      <c r="CL654" s="87"/>
      <c r="CM654" s="87"/>
      <c r="CN654" s="87"/>
      <c r="CO654" s="87"/>
      <c r="CP654" s="87"/>
      <c r="CQ654" s="87"/>
      <c r="CR654" s="87"/>
      <c r="CS654" s="87"/>
      <c r="CT654" s="87"/>
      <c r="CU654" s="87"/>
      <c r="CV654" s="87"/>
      <c r="CW654" s="87"/>
      <c r="CX654" s="87"/>
      <c r="CY654" s="87"/>
      <c r="CZ654" s="87"/>
      <c r="DA654" s="87"/>
      <c r="DB654" s="87"/>
      <c r="DC654" s="87"/>
      <c r="DD654" s="87"/>
      <c r="DE654" s="87"/>
      <c r="DF654" s="87"/>
      <c r="DG654" s="87"/>
      <c r="DH654" s="87"/>
      <c r="DI654" s="87"/>
      <c r="DJ654" s="87"/>
      <c r="DK654" s="87"/>
      <c r="DL654" s="87"/>
      <c r="DM654" s="87"/>
      <c r="DN654" s="87"/>
      <c r="DO654" s="87"/>
      <c r="DP654" s="87"/>
      <c r="DQ654" s="87"/>
      <c r="DR654" s="87"/>
      <c r="DS654" s="87"/>
      <c r="DT654" s="87"/>
      <c r="DU654" s="87"/>
      <c r="DV654" s="87"/>
      <c r="DW654" s="87"/>
      <c r="DX654" s="87"/>
      <c r="DY654" s="87"/>
      <c r="DZ654" s="87"/>
      <c r="EA654" s="87"/>
      <c r="EB654" s="87"/>
      <c r="EC654" s="87"/>
      <c r="ED654" s="87"/>
      <c r="EE654" s="87"/>
      <c r="EF654" s="87"/>
      <c r="EG654" s="87"/>
      <c r="EH654" s="87"/>
      <c r="EI654" s="87"/>
      <c r="EJ654" s="87"/>
      <c r="EK654" s="87"/>
      <c r="EL654" s="87"/>
      <c r="EM654" s="87"/>
      <c r="EN654" s="87"/>
      <c r="EO654" s="87"/>
      <c r="EP654" s="87"/>
      <c r="EQ654" s="87"/>
      <c r="ER654" s="87"/>
      <c r="ES654" s="87"/>
      <c r="ET654" s="87"/>
      <c r="EU654" s="87"/>
      <c r="EV654" s="87"/>
      <c r="EW654" s="87"/>
      <c r="EX654" s="87"/>
      <c r="EY654" s="87"/>
      <c r="EZ654" s="87"/>
      <c r="FA654" s="87"/>
      <c r="FB654" s="87"/>
      <c r="FC654" s="87"/>
      <c r="FD654" s="87"/>
      <c r="FE654" s="87"/>
      <c r="FF654" s="87"/>
      <c r="FG654" s="87"/>
      <c r="FH654" s="87"/>
      <c r="FI654" s="87"/>
      <c r="FJ654" s="87"/>
      <c r="FK654" s="87"/>
      <c r="FL654" s="87"/>
      <c r="FM654" s="87"/>
      <c r="FN654" s="87"/>
      <c r="FO654" s="87"/>
      <c r="FP654" s="87"/>
      <c r="FQ654" s="87"/>
      <c r="FR654" s="87"/>
      <c r="FS654" s="87"/>
      <c r="FT654" s="87"/>
      <c r="FU654" s="87"/>
      <c r="FV654" s="87"/>
      <c r="FW654" s="87"/>
      <c r="FX654" s="87"/>
      <c r="FY654" s="87"/>
      <c r="FZ654" s="87"/>
      <c r="GA654" s="87"/>
      <c r="GB654" s="87"/>
      <c r="GC654" s="87"/>
      <c r="GD654" s="87"/>
      <c r="GE654" s="87"/>
      <c r="GF654" s="87"/>
      <c r="GG654" s="87"/>
      <c r="GH654" s="87"/>
      <c r="GI654" s="87"/>
      <c r="GJ654" s="87"/>
      <c r="GK654" s="87"/>
      <c r="GL654" s="87"/>
      <c r="GM654" s="87"/>
      <c r="GN654" s="87"/>
      <c r="GO654" s="87"/>
      <c r="GP654" s="87"/>
      <c r="GQ654" s="87"/>
      <c r="GR654" s="87"/>
      <c r="GS654" s="87"/>
      <c r="GT654" s="87"/>
      <c r="GU654" s="87"/>
      <c r="GV654" s="87"/>
      <c r="GW654" s="87"/>
      <c r="GX654" s="87"/>
      <c r="GY654" s="87"/>
      <c r="GZ654" s="87"/>
      <c r="HA654" s="87"/>
      <c r="HB654" s="87"/>
      <c r="HC654" s="87"/>
      <c r="HD654" s="87"/>
      <c r="HE654" s="87"/>
      <c r="HF654" s="87"/>
      <c r="HG654" s="87"/>
      <c r="HH654" s="87"/>
      <c r="HI654" s="87"/>
      <c r="HJ654" s="87"/>
      <c r="HK654" s="87"/>
      <c r="HL654" s="87"/>
      <c r="HM654" s="87"/>
      <c r="HN654" s="87"/>
      <c r="HO654" s="87"/>
      <c r="HP654" s="87"/>
      <c r="HQ654" s="87"/>
      <c r="HR654" s="87"/>
      <c r="HS654" s="87"/>
      <c r="HT654" s="87"/>
      <c r="HU654" s="87"/>
      <c r="HV654" s="87"/>
      <c r="HW654" s="87"/>
      <c r="HX654" s="87"/>
      <c r="HY654" s="87"/>
      <c r="HZ654" s="87"/>
      <c r="IA654" s="87"/>
      <c r="IB654" s="87"/>
      <c r="IC654" s="87"/>
      <c r="ID654" s="87"/>
      <c r="IE654" s="87"/>
      <c r="IF654" s="87"/>
      <c r="IG654" s="87"/>
      <c r="IH654" s="87"/>
      <c r="II654" s="87"/>
      <c r="IJ654" s="87"/>
      <c r="IK654" s="87"/>
      <c r="IL654" s="87"/>
      <c r="IM654" s="87"/>
      <c r="IN654" s="87"/>
      <c r="IO654" s="87"/>
      <c r="IP654" s="87"/>
      <c r="IQ654" s="87"/>
      <c r="IR654" s="87"/>
      <c r="IS654" s="87"/>
      <c r="IT654" s="87"/>
      <c r="IU654" s="87"/>
      <c r="IV654" s="87"/>
      <c r="IW654" s="87"/>
      <c r="IX654" s="87"/>
      <c r="IY654" s="87"/>
      <c r="IZ654" s="87"/>
      <c r="JA654" s="87"/>
      <c r="JB654" s="87"/>
      <c r="JC654" s="87"/>
      <c r="JD654" s="87"/>
      <c r="JE654" s="87"/>
      <c r="JF654" s="87"/>
      <c r="JG654" s="87"/>
      <c r="JH654" s="87"/>
      <c r="JI654" s="87"/>
      <c r="JJ654" s="87"/>
      <c r="JK654" s="87"/>
      <c r="JL654" s="87"/>
      <c r="JM654" s="87"/>
      <c r="JN654" s="87"/>
      <c r="JO654" s="87"/>
      <c r="JP654" s="87"/>
      <c r="JQ654" s="87"/>
      <c r="JR654" s="87"/>
      <c r="JS654" s="87"/>
      <c r="JT654" s="87"/>
      <c r="JU654" s="87"/>
      <c r="JV654" s="87"/>
      <c r="JW654" s="87"/>
      <c r="JX654" s="87"/>
      <c r="JY654" s="87"/>
      <c r="JZ654" s="87"/>
      <c r="KA654" s="87"/>
      <c r="KB654" s="87"/>
      <c r="KC654" s="87"/>
      <c r="KD654" s="87"/>
      <c r="KE654" s="87"/>
      <c r="KF654" s="87"/>
      <c r="KG654" s="87"/>
      <c r="KH654" s="87"/>
      <c r="KI654" s="87"/>
      <c r="KJ654" s="87"/>
      <c r="KK654" s="87"/>
      <c r="KL654" s="87"/>
      <c r="KM654" s="87"/>
      <c r="KN654" s="87"/>
      <c r="KO654" s="87"/>
      <c r="KP654" s="87"/>
      <c r="KQ654" s="87"/>
      <c r="KR654" s="87"/>
      <c r="KS654" s="87"/>
      <c r="KT654" s="87"/>
      <c r="KU654" s="87"/>
      <c r="KV654" s="87"/>
      <c r="KW654" s="87"/>
      <c r="KX654" s="87"/>
      <c r="KY654" s="87"/>
      <c r="KZ654" s="87"/>
      <c r="LA654" s="87"/>
      <c r="LB654" s="87"/>
      <c r="LC654" s="87"/>
      <c r="LD654" s="87"/>
      <c r="LE654" s="87"/>
      <c r="LF654" s="87"/>
      <c r="LG654" s="87"/>
      <c r="LH654" s="87"/>
      <c r="LI654" s="87"/>
      <c r="LJ654" s="87"/>
      <c r="LK654" s="87"/>
      <c r="LL654" s="87"/>
      <c r="LM654" s="87"/>
      <c r="LN654" s="87"/>
      <c r="LO654" s="87"/>
      <c r="LP654" s="87"/>
      <c r="LQ654" s="87"/>
      <c r="LR654" s="87"/>
      <c r="LS654" s="87"/>
      <c r="LT654" s="87"/>
      <c r="LU654" s="87"/>
      <c r="LV654" s="87"/>
      <c r="LW654" s="87"/>
      <c r="LX654" s="87"/>
      <c r="LY654" s="87"/>
      <c r="LZ654" s="87"/>
      <c r="MA654" s="87"/>
      <c r="MB654" s="87"/>
      <c r="MC654" s="87"/>
      <c r="MD654" s="87"/>
      <c r="ME654" s="87"/>
      <c r="MF654" s="87"/>
      <c r="MG654" s="87"/>
      <c r="MH654" s="87"/>
      <c r="MI654" s="87"/>
      <c r="MJ654" s="87"/>
      <c r="MK654" s="87"/>
      <c r="ML654" s="87"/>
      <c r="MM654" s="87"/>
      <c r="MN654" s="87"/>
      <c r="MO654" s="87"/>
      <c r="MP654" s="87"/>
      <c r="MQ654" s="87"/>
      <c r="MR654" s="87"/>
      <c r="MS654" s="87"/>
      <c r="MT654" s="87"/>
      <c r="MU654" s="87"/>
      <c r="MV654" s="87"/>
      <c r="MW654" s="87"/>
      <c r="MX654" s="87"/>
      <c r="MY654" s="87"/>
      <c r="MZ654" s="87"/>
      <c r="NA654" s="87"/>
      <c r="NB654" s="87"/>
      <c r="NC654" s="87"/>
      <c r="ND654" s="87"/>
      <c r="NE654" s="87"/>
      <c r="NF654" s="87"/>
      <c r="NG654" s="87"/>
      <c r="NH654" s="87"/>
      <c r="NI654" s="87"/>
      <c r="NJ654" s="87"/>
      <c r="NK654" s="87"/>
      <c r="NL654" s="87"/>
      <c r="NM654" s="87"/>
      <c r="NN654" s="87"/>
      <c r="NO654" s="87"/>
      <c r="NP654" s="87"/>
      <c r="NQ654" s="87"/>
      <c r="NR654" s="87"/>
      <c r="NS654" s="87"/>
      <c r="NT654" s="87"/>
      <c r="NU654" s="87"/>
    </row>
    <row r="655" spans="1:385" s="102" customFormat="1" ht="15.5" hidden="1">
      <c r="A655" s="103"/>
      <c r="B655" s="103"/>
      <c r="C655" s="298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292"/>
      <c r="O655" s="292"/>
      <c r="P655" s="292"/>
      <c r="Q655" s="292"/>
      <c r="R655" s="292"/>
      <c r="S655" s="293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  <c r="AK655" s="87"/>
      <c r="AL655" s="87"/>
      <c r="AM655" s="87"/>
      <c r="AN655" s="87"/>
      <c r="AO655" s="87"/>
      <c r="AP655" s="87"/>
      <c r="AQ655" s="87"/>
      <c r="AR655" s="87"/>
      <c r="AS655" s="87"/>
      <c r="AT655" s="87"/>
      <c r="AU655" s="87"/>
      <c r="AV655" s="87"/>
      <c r="AW655" s="87"/>
      <c r="AX655" s="87"/>
      <c r="AY655" s="87"/>
      <c r="AZ655" s="87"/>
      <c r="BA655" s="87"/>
      <c r="BB655" s="87"/>
      <c r="BC655" s="87"/>
      <c r="BD655" s="87"/>
      <c r="BE655" s="87"/>
      <c r="BF655" s="87"/>
      <c r="BG655" s="87"/>
      <c r="BH655" s="87"/>
      <c r="BI655" s="87"/>
      <c r="BJ655" s="87"/>
      <c r="BK655" s="87"/>
      <c r="BL655" s="87"/>
      <c r="BM655" s="87"/>
      <c r="BN655" s="87"/>
      <c r="BO655" s="87"/>
      <c r="BP655" s="87"/>
      <c r="BQ655" s="87"/>
      <c r="BR655" s="87"/>
      <c r="BS655" s="87"/>
      <c r="BT655" s="87"/>
      <c r="BU655" s="87"/>
      <c r="BV655" s="87"/>
      <c r="BW655" s="87"/>
      <c r="BX655" s="87"/>
      <c r="BY655" s="87"/>
      <c r="BZ655" s="87"/>
      <c r="CA655" s="87"/>
      <c r="CB655" s="87"/>
      <c r="CC655" s="87"/>
      <c r="CD655" s="87"/>
      <c r="CE655" s="87"/>
      <c r="CF655" s="87"/>
      <c r="CG655" s="87"/>
      <c r="CH655" s="87"/>
      <c r="CI655" s="87"/>
      <c r="CJ655" s="87"/>
      <c r="CK655" s="87"/>
      <c r="CL655" s="87"/>
      <c r="CM655" s="87"/>
      <c r="CN655" s="87"/>
      <c r="CO655" s="87"/>
      <c r="CP655" s="87"/>
      <c r="CQ655" s="87"/>
      <c r="CR655" s="87"/>
      <c r="CS655" s="87"/>
      <c r="CT655" s="87"/>
      <c r="CU655" s="87"/>
      <c r="CV655" s="87"/>
      <c r="CW655" s="87"/>
      <c r="CX655" s="87"/>
      <c r="CY655" s="87"/>
      <c r="CZ655" s="87"/>
      <c r="DA655" s="87"/>
      <c r="DB655" s="87"/>
      <c r="DC655" s="87"/>
      <c r="DD655" s="87"/>
      <c r="DE655" s="87"/>
      <c r="DF655" s="87"/>
      <c r="DG655" s="87"/>
      <c r="DH655" s="87"/>
      <c r="DI655" s="87"/>
      <c r="DJ655" s="87"/>
      <c r="DK655" s="87"/>
      <c r="DL655" s="87"/>
      <c r="DM655" s="87"/>
      <c r="DN655" s="87"/>
      <c r="DO655" s="87"/>
      <c r="DP655" s="87"/>
      <c r="DQ655" s="87"/>
      <c r="DR655" s="87"/>
      <c r="DS655" s="87"/>
      <c r="DT655" s="87"/>
      <c r="DU655" s="87"/>
      <c r="DV655" s="87"/>
      <c r="DW655" s="87"/>
      <c r="DX655" s="87"/>
      <c r="DY655" s="87"/>
      <c r="DZ655" s="87"/>
      <c r="EA655" s="87"/>
      <c r="EB655" s="87"/>
      <c r="EC655" s="87"/>
      <c r="ED655" s="87"/>
      <c r="EE655" s="87"/>
      <c r="EF655" s="87"/>
      <c r="EG655" s="87"/>
      <c r="EH655" s="87"/>
      <c r="EI655" s="87"/>
      <c r="EJ655" s="87"/>
      <c r="EK655" s="87"/>
      <c r="EL655" s="87"/>
      <c r="EM655" s="87"/>
      <c r="EN655" s="87"/>
      <c r="EO655" s="87"/>
      <c r="EP655" s="87"/>
      <c r="EQ655" s="87"/>
      <c r="ER655" s="87"/>
      <c r="ES655" s="87"/>
      <c r="ET655" s="87"/>
      <c r="EU655" s="87"/>
      <c r="EV655" s="87"/>
      <c r="EW655" s="87"/>
      <c r="EX655" s="87"/>
      <c r="EY655" s="87"/>
      <c r="EZ655" s="87"/>
      <c r="FA655" s="87"/>
      <c r="FB655" s="87"/>
      <c r="FC655" s="87"/>
      <c r="FD655" s="87"/>
      <c r="FE655" s="87"/>
      <c r="FF655" s="87"/>
      <c r="FG655" s="87"/>
      <c r="FH655" s="87"/>
      <c r="FI655" s="87"/>
      <c r="FJ655" s="87"/>
      <c r="FK655" s="87"/>
      <c r="FL655" s="87"/>
      <c r="FM655" s="87"/>
      <c r="FN655" s="87"/>
      <c r="FO655" s="87"/>
      <c r="FP655" s="87"/>
      <c r="FQ655" s="87"/>
      <c r="FR655" s="87"/>
      <c r="FS655" s="87"/>
      <c r="FT655" s="87"/>
      <c r="FU655" s="87"/>
      <c r="FV655" s="87"/>
      <c r="FW655" s="87"/>
      <c r="FX655" s="87"/>
      <c r="FY655" s="87"/>
      <c r="FZ655" s="87"/>
      <c r="GA655" s="87"/>
      <c r="GB655" s="87"/>
      <c r="GC655" s="87"/>
      <c r="GD655" s="87"/>
      <c r="GE655" s="87"/>
      <c r="GF655" s="87"/>
      <c r="GG655" s="87"/>
      <c r="GH655" s="87"/>
      <c r="GI655" s="87"/>
      <c r="GJ655" s="87"/>
      <c r="GK655" s="87"/>
      <c r="GL655" s="87"/>
      <c r="GM655" s="87"/>
      <c r="GN655" s="87"/>
      <c r="GO655" s="87"/>
      <c r="GP655" s="87"/>
      <c r="GQ655" s="87"/>
      <c r="GR655" s="87"/>
      <c r="GS655" s="87"/>
      <c r="GT655" s="87"/>
      <c r="GU655" s="87"/>
      <c r="GV655" s="87"/>
      <c r="GW655" s="87"/>
      <c r="GX655" s="87"/>
      <c r="GY655" s="87"/>
      <c r="GZ655" s="87"/>
      <c r="HA655" s="87"/>
      <c r="HB655" s="87"/>
      <c r="HC655" s="87"/>
      <c r="HD655" s="87"/>
      <c r="HE655" s="87"/>
      <c r="HF655" s="87"/>
      <c r="HG655" s="87"/>
      <c r="HH655" s="87"/>
      <c r="HI655" s="87"/>
      <c r="HJ655" s="87"/>
      <c r="HK655" s="87"/>
      <c r="HL655" s="87"/>
      <c r="HM655" s="87"/>
      <c r="HN655" s="87"/>
      <c r="HO655" s="87"/>
      <c r="HP655" s="87"/>
      <c r="HQ655" s="87"/>
      <c r="HR655" s="87"/>
      <c r="HS655" s="87"/>
      <c r="HT655" s="87"/>
      <c r="HU655" s="87"/>
      <c r="HV655" s="87"/>
      <c r="HW655" s="87"/>
      <c r="HX655" s="87"/>
      <c r="HY655" s="87"/>
      <c r="HZ655" s="87"/>
      <c r="IA655" s="87"/>
      <c r="IB655" s="87"/>
      <c r="IC655" s="87"/>
      <c r="ID655" s="87"/>
      <c r="IE655" s="87"/>
      <c r="IF655" s="87"/>
      <c r="IG655" s="87"/>
      <c r="IH655" s="87"/>
      <c r="II655" s="87"/>
      <c r="IJ655" s="87"/>
      <c r="IK655" s="87"/>
      <c r="IL655" s="87"/>
      <c r="IM655" s="87"/>
      <c r="IN655" s="87"/>
      <c r="IO655" s="87"/>
      <c r="IP655" s="87"/>
      <c r="IQ655" s="87"/>
      <c r="IR655" s="87"/>
      <c r="IS655" s="87"/>
      <c r="IT655" s="87"/>
      <c r="IU655" s="87"/>
      <c r="IV655" s="87"/>
      <c r="IW655" s="87"/>
      <c r="IX655" s="87"/>
      <c r="IY655" s="87"/>
      <c r="IZ655" s="87"/>
      <c r="JA655" s="87"/>
      <c r="JB655" s="87"/>
      <c r="JC655" s="87"/>
      <c r="JD655" s="87"/>
      <c r="JE655" s="87"/>
      <c r="JF655" s="87"/>
      <c r="JG655" s="87"/>
      <c r="JH655" s="87"/>
      <c r="JI655" s="87"/>
      <c r="JJ655" s="87"/>
      <c r="JK655" s="87"/>
      <c r="JL655" s="87"/>
      <c r="JM655" s="87"/>
      <c r="JN655" s="87"/>
      <c r="JO655" s="87"/>
      <c r="JP655" s="87"/>
      <c r="JQ655" s="87"/>
      <c r="JR655" s="87"/>
      <c r="JS655" s="87"/>
      <c r="JT655" s="87"/>
      <c r="JU655" s="87"/>
      <c r="JV655" s="87"/>
      <c r="JW655" s="87"/>
      <c r="JX655" s="87"/>
      <c r="JY655" s="87"/>
      <c r="JZ655" s="87"/>
      <c r="KA655" s="87"/>
      <c r="KB655" s="87"/>
      <c r="KC655" s="87"/>
      <c r="KD655" s="87"/>
      <c r="KE655" s="87"/>
      <c r="KF655" s="87"/>
      <c r="KG655" s="87"/>
      <c r="KH655" s="87"/>
      <c r="KI655" s="87"/>
      <c r="KJ655" s="87"/>
      <c r="KK655" s="87"/>
      <c r="KL655" s="87"/>
      <c r="KM655" s="87"/>
      <c r="KN655" s="87"/>
      <c r="KO655" s="87"/>
      <c r="KP655" s="87"/>
      <c r="KQ655" s="87"/>
      <c r="KR655" s="87"/>
      <c r="KS655" s="87"/>
      <c r="KT655" s="87"/>
      <c r="KU655" s="87"/>
      <c r="KV655" s="87"/>
      <c r="KW655" s="87"/>
      <c r="KX655" s="87"/>
      <c r="KY655" s="87"/>
      <c r="KZ655" s="87"/>
      <c r="LA655" s="87"/>
      <c r="LB655" s="87"/>
      <c r="LC655" s="87"/>
      <c r="LD655" s="87"/>
      <c r="LE655" s="87"/>
      <c r="LF655" s="87"/>
      <c r="LG655" s="87"/>
      <c r="LH655" s="87"/>
      <c r="LI655" s="87"/>
      <c r="LJ655" s="87"/>
      <c r="LK655" s="87"/>
      <c r="LL655" s="87"/>
      <c r="LM655" s="87"/>
      <c r="LN655" s="87"/>
      <c r="LO655" s="87"/>
      <c r="LP655" s="87"/>
      <c r="LQ655" s="87"/>
      <c r="LR655" s="87"/>
      <c r="LS655" s="87"/>
      <c r="LT655" s="87"/>
      <c r="LU655" s="87"/>
      <c r="LV655" s="87"/>
      <c r="LW655" s="87"/>
      <c r="LX655" s="87"/>
      <c r="LY655" s="87"/>
      <c r="LZ655" s="87"/>
      <c r="MA655" s="87"/>
      <c r="MB655" s="87"/>
      <c r="MC655" s="87"/>
      <c r="MD655" s="87"/>
      <c r="ME655" s="87"/>
      <c r="MF655" s="87"/>
      <c r="MG655" s="87"/>
      <c r="MH655" s="87"/>
      <c r="MI655" s="87"/>
      <c r="MJ655" s="87"/>
      <c r="MK655" s="87"/>
      <c r="ML655" s="87"/>
      <c r="MM655" s="87"/>
      <c r="MN655" s="87"/>
      <c r="MO655" s="87"/>
      <c r="MP655" s="87"/>
      <c r="MQ655" s="87"/>
      <c r="MR655" s="87"/>
      <c r="MS655" s="87"/>
      <c r="MT655" s="87"/>
      <c r="MU655" s="87"/>
      <c r="MV655" s="87"/>
      <c r="MW655" s="87"/>
      <c r="MX655" s="87"/>
      <c r="MY655" s="87"/>
      <c r="MZ655" s="87"/>
      <c r="NA655" s="87"/>
      <c r="NB655" s="87"/>
      <c r="NC655" s="87"/>
      <c r="ND655" s="87"/>
      <c r="NE655" s="87"/>
      <c r="NF655" s="87"/>
      <c r="NG655" s="87"/>
      <c r="NH655" s="87"/>
      <c r="NI655" s="87"/>
      <c r="NJ655" s="87"/>
      <c r="NK655" s="87"/>
      <c r="NL655" s="87"/>
      <c r="NM655" s="87"/>
      <c r="NN655" s="87"/>
      <c r="NO655" s="87"/>
      <c r="NP655" s="87"/>
      <c r="NQ655" s="87"/>
      <c r="NR655" s="87"/>
      <c r="NS655" s="87"/>
      <c r="NT655" s="87"/>
      <c r="NU655" s="87"/>
    </row>
    <row r="656" spans="1:385" s="102" customFormat="1" ht="15.5" hidden="1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292"/>
      <c r="O656" s="292"/>
      <c r="P656" s="292"/>
      <c r="Q656" s="292"/>
      <c r="R656" s="292"/>
      <c r="S656" s="293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  <c r="AK656" s="87"/>
      <c r="AL656" s="87"/>
      <c r="AM656" s="87"/>
      <c r="AN656" s="87"/>
      <c r="AO656" s="87"/>
      <c r="AP656" s="87"/>
      <c r="AQ656" s="87"/>
      <c r="AR656" s="87"/>
      <c r="AS656" s="87"/>
      <c r="AT656" s="87"/>
      <c r="AU656" s="87"/>
      <c r="AV656" s="87"/>
      <c r="AW656" s="87"/>
      <c r="AX656" s="87"/>
      <c r="AY656" s="87"/>
      <c r="AZ656" s="87"/>
      <c r="BA656" s="87"/>
      <c r="BB656" s="87"/>
      <c r="BC656" s="87"/>
      <c r="BD656" s="87"/>
      <c r="BE656" s="87"/>
      <c r="BF656" s="87"/>
      <c r="BG656" s="87"/>
      <c r="BH656" s="87"/>
      <c r="BI656" s="87"/>
      <c r="BJ656" s="87"/>
      <c r="BK656" s="87"/>
      <c r="BL656" s="87"/>
      <c r="BM656" s="87"/>
      <c r="BN656" s="87"/>
      <c r="BO656" s="87"/>
      <c r="BP656" s="87"/>
      <c r="BQ656" s="87"/>
      <c r="BR656" s="87"/>
      <c r="BS656" s="87"/>
      <c r="BT656" s="87"/>
      <c r="BU656" s="87"/>
      <c r="BV656" s="87"/>
      <c r="BW656" s="87"/>
      <c r="BX656" s="87"/>
      <c r="BY656" s="87"/>
      <c r="BZ656" s="87"/>
      <c r="CA656" s="87"/>
      <c r="CB656" s="87"/>
      <c r="CC656" s="87"/>
      <c r="CD656" s="87"/>
      <c r="CE656" s="87"/>
      <c r="CF656" s="87"/>
      <c r="CG656" s="87"/>
      <c r="CH656" s="87"/>
      <c r="CI656" s="87"/>
      <c r="CJ656" s="87"/>
      <c r="CK656" s="87"/>
      <c r="CL656" s="87"/>
      <c r="CM656" s="87"/>
      <c r="CN656" s="87"/>
      <c r="CO656" s="87"/>
      <c r="CP656" s="87"/>
      <c r="CQ656" s="87"/>
      <c r="CR656" s="87"/>
      <c r="CS656" s="87"/>
      <c r="CT656" s="87"/>
      <c r="CU656" s="87"/>
      <c r="CV656" s="87"/>
      <c r="CW656" s="87"/>
      <c r="CX656" s="87"/>
      <c r="CY656" s="87"/>
      <c r="CZ656" s="87"/>
      <c r="DA656" s="87"/>
      <c r="DB656" s="87"/>
      <c r="DC656" s="87"/>
      <c r="DD656" s="87"/>
      <c r="DE656" s="87"/>
      <c r="DF656" s="87"/>
      <c r="DG656" s="87"/>
      <c r="DH656" s="87"/>
      <c r="DI656" s="87"/>
      <c r="DJ656" s="87"/>
      <c r="DK656" s="87"/>
      <c r="DL656" s="87"/>
      <c r="DM656" s="87"/>
      <c r="DN656" s="87"/>
      <c r="DO656" s="87"/>
      <c r="DP656" s="87"/>
      <c r="DQ656" s="87"/>
      <c r="DR656" s="87"/>
      <c r="DS656" s="87"/>
      <c r="DT656" s="87"/>
      <c r="DU656" s="87"/>
      <c r="DV656" s="87"/>
      <c r="DW656" s="87"/>
      <c r="DX656" s="87"/>
      <c r="DY656" s="87"/>
      <c r="DZ656" s="87"/>
      <c r="EA656" s="87"/>
      <c r="EB656" s="87"/>
      <c r="EC656" s="87"/>
      <c r="ED656" s="87"/>
      <c r="EE656" s="87"/>
      <c r="EF656" s="87"/>
      <c r="EG656" s="87"/>
      <c r="EH656" s="87"/>
      <c r="EI656" s="87"/>
      <c r="EJ656" s="87"/>
      <c r="EK656" s="87"/>
      <c r="EL656" s="87"/>
      <c r="EM656" s="87"/>
      <c r="EN656" s="87"/>
      <c r="EO656" s="87"/>
      <c r="EP656" s="87"/>
      <c r="EQ656" s="87"/>
      <c r="ER656" s="87"/>
      <c r="ES656" s="87"/>
      <c r="ET656" s="87"/>
      <c r="EU656" s="87"/>
      <c r="EV656" s="87"/>
      <c r="EW656" s="87"/>
      <c r="EX656" s="87"/>
      <c r="EY656" s="87"/>
      <c r="EZ656" s="87"/>
      <c r="FA656" s="87"/>
      <c r="FB656" s="87"/>
      <c r="FC656" s="87"/>
      <c r="FD656" s="87"/>
      <c r="FE656" s="87"/>
      <c r="FF656" s="87"/>
      <c r="FG656" s="87"/>
      <c r="FH656" s="87"/>
      <c r="FI656" s="87"/>
      <c r="FJ656" s="87"/>
      <c r="FK656" s="87"/>
      <c r="FL656" s="87"/>
      <c r="FM656" s="87"/>
      <c r="FN656" s="87"/>
      <c r="FO656" s="87"/>
      <c r="FP656" s="87"/>
      <c r="FQ656" s="87"/>
      <c r="FR656" s="87"/>
      <c r="FS656" s="87"/>
      <c r="FT656" s="87"/>
      <c r="FU656" s="87"/>
      <c r="FV656" s="87"/>
      <c r="FW656" s="87"/>
      <c r="FX656" s="87"/>
      <c r="FY656" s="87"/>
      <c r="FZ656" s="87"/>
      <c r="GA656" s="87"/>
      <c r="GB656" s="87"/>
      <c r="GC656" s="87"/>
      <c r="GD656" s="87"/>
      <c r="GE656" s="87"/>
      <c r="GF656" s="87"/>
      <c r="GG656" s="87"/>
      <c r="GH656" s="87"/>
      <c r="GI656" s="87"/>
      <c r="GJ656" s="87"/>
      <c r="GK656" s="87"/>
      <c r="GL656" s="87"/>
      <c r="GM656" s="87"/>
      <c r="GN656" s="87"/>
      <c r="GO656" s="87"/>
      <c r="GP656" s="87"/>
      <c r="GQ656" s="87"/>
      <c r="GR656" s="87"/>
      <c r="GS656" s="87"/>
      <c r="GT656" s="87"/>
      <c r="GU656" s="87"/>
      <c r="GV656" s="87"/>
      <c r="GW656" s="87"/>
      <c r="GX656" s="87"/>
      <c r="GY656" s="87"/>
      <c r="GZ656" s="87"/>
      <c r="HA656" s="87"/>
      <c r="HB656" s="87"/>
      <c r="HC656" s="87"/>
      <c r="HD656" s="87"/>
      <c r="HE656" s="87"/>
      <c r="HF656" s="87"/>
      <c r="HG656" s="87"/>
      <c r="HH656" s="87"/>
      <c r="HI656" s="87"/>
      <c r="HJ656" s="87"/>
      <c r="HK656" s="87"/>
      <c r="HL656" s="87"/>
      <c r="HM656" s="87"/>
      <c r="HN656" s="87"/>
      <c r="HO656" s="87"/>
      <c r="HP656" s="87"/>
      <c r="HQ656" s="87"/>
      <c r="HR656" s="87"/>
      <c r="HS656" s="87"/>
      <c r="HT656" s="87"/>
      <c r="HU656" s="87"/>
      <c r="HV656" s="87"/>
      <c r="HW656" s="87"/>
      <c r="HX656" s="87"/>
      <c r="HY656" s="87"/>
      <c r="HZ656" s="87"/>
      <c r="IA656" s="87"/>
      <c r="IB656" s="87"/>
      <c r="IC656" s="87"/>
      <c r="ID656" s="87"/>
      <c r="IE656" s="87"/>
      <c r="IF656" s="87"/>
      <c r="IG656" s="87"/>
      <c r="IH656" s="87"/>
      <c r="II656" s="87"/>
      <c r="IJ656" s="87"/>
      <c r="IK656" s="87"/>
      <c r="IL656" s="87"/>
      <c r="IM656" s="87"/>
      <c r="IN656" s="87"/>
      <c r="IO656" s="87"/>
      <c r="IP656" s="87"/>
      <c r="IQ656" s="87"/>
      <c r="IR656" s="87"/>
      <c r="IS656" s="87"/>
      <c r="IT656" s="87"/>
      <c r="IU656" s="87"/>
      <c r="IV656" s="87"/>
      <c r="IW656" s="87"/>
      <c r="IX656" s="87"/>
      <c r="IY656" s="87"/>
      <c r="IZ656" s="87"/>
      <c r="JA656" s="87"/>
      <c r="JB656" s="87"/>
      <c r="JC656" s="87"/>
      <c r="JD656" s="87"/>
      <c r="JE656" s="87"/>
      <c r="JF656" s="87"/>
      <c r="JG656" s="87"/>
      <c r="JH656" s="87"/>
      <c r="JI656" s="87"/>
      <c r="JJ656" s="87"/>
      <c r="JK656" s="87"/>
      <c r="JL656" s="87"/>
      <c r="JM656" s="87"/>
      <c r="JN656" s="87"/>
      <c r="JO656" s="87"/>
      <c r="JP656" s="87"/>
      <c r="JQ656" s="87"/>
      <c r="JR656" s="87"/>
      <c r="JS656" s="87"/>
      <c r="JT656" s="87"/>
      <c r="JU656" s="87"/>
      <c r="JV656" s="87"/>
      <c r="JW656" s="87"/>
      <c r="JX656" s="87"/>
      <c r="JY656" s="87"/>
      <c r="JZ656" s="87"/>
      <c r="KA656" s="87"/>
      <c r="KB656" s="87"/>
      <c r="KC656" s="87"/>
      <c r="KD656" s="87"/>
      <c r="KE656" s="87"/>
      <c r="KF656" s="87"/>
      <c r="KG656" s="87"/>
      <c r="KH656" s="87"/>
      <c r="KI656" s="87"/>
      <c r="KJ656" s="87"/>
      <c r="KK656" s="87"/>
      <c r="KL656" s="87"/>
      <c r="KM656" s="87"/>
      <c r="KN656" s="87"/>
      <c r="KO656" s="87"/>
      <c r="KP656" s="87"/>
      <c r="KQ656" s="87"/>
      <c r="KR656" s="87"/>
      <c r="KS656" s="87"/>
      <c r="KT656" s="87"/>
      <c r="KU656" s="87"/>
      <c r="KV656" s="87"/>
      <c r="KW656" s="87"/>
      <c r="KX656" s="87"/>
      <c r="KY656" s="87"/>
      <c r="KZ656" s="87"/>
      <c r="LA656" s="87"/>
      <c r="LB656" s="87"/>
      <c r="LC656" s="87"/>
      <c r="LD656" s="87"/>
      <c r="LE656" s="87"/>
      <c r="LF656" s="87"/>
      <c r="LG656" s="87"/>
      <c r="LH656" s="87"/>
      <c r="LI656" s="87"/>
      <c r="LJ656" s="87"/>
      <c r="LK656" s="87"/>
      <c r="LL656" s="87"/>
      <c r="LM656" s="87"/>
      <c r="LN656" s="87"/>
      <c r="LO656" s="87"/>
      <c r="LP656" s="87"/>
      <c r="LQ656" s="87"/>
      <c r="LR656" s="87"/>
      <c r="LS656" s="87"/>
      <c r="LT656" s="87"/>
      <c r="LU656" s="87"/>
      <c r="LV656" s="87"/>
      <c r="LW656" s="87"/>
      <c r="LX656" s="87"/>
      <c r="LY656" s="87"/>
      <c r="LZ656" s="87"/>
      <c r="MA656" s="87"/>
      <c r="MB656" s="87"/>
      <c r="MC656" s="87"/>
      <c r="MD656" s="87"/>
      <c r="ME656" s="87"/>
      <c r="MF656" s="87"/>
      <c r="MG656" s="87"/>
      <c r="MH656" s="87"/>
      <c r="MI656" s="87"/>
      <c r="MJ656" s="87"/>
      <c r="MK656" s="87"/>
      <c r="ML656" s="87"/>
      <c r="MM656" s="87"/>
      <c r="MN656" s="87"/>
      <c r="MO656" s="87"/>
      <c r="MP656" s="87"/>
      <c r="MQ656" s="87"/>
      <c r="MR656" s="87"/>
      <c r="MS656" s="87"/>
      <c r="MT656" s="87"/>
      <c r="MU656" s="87"/>
      <c r="MV656" s="87"/>
      <c r="MW656" s="87"/>
      <c r="MX656" s="87"/>
      <c r="MY656" s="87"/>
      <c r="MZ656" s="87"/>
      <c r="NA656" s="87"/>
      <c r="NB656" s="87"/>
      <c r="NC656" s="87"/>
      <c r="ND656" s="87"/>
      <c r="NE656" s="87"/>
      <c r="NF656" s="87"/>
      <c r="NG656" s="87"/>
      <c r="NH656" s="87"/>
      <c r="NI656" s="87"/>
      <c r="NJ656" s="87"/>
      <c r="NK656" s="87"/>
      <c r="NL656" s="87"/>
      <c r="NM656" s="87"/>
      <c r="NN656" s="87"/>
      <c r="NO656" s="87"/>
      <c r="NP656" s="87"/>
      <c r="NQ656" s="87"/>
      <c r="NR656" s="87"/>
      <c r="NS656" s="87"/>
      <c r="NT656" s="87"/>
      <c r="NU656" s="87"/>
    </row>
    <row r="657" spans="1:385" s="102" customFormat="1" ht="15.5" hidden="1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292"/>
      <c r="O657" s="292"/>
      <c r="P657" s="292"/>
      <c r="Q657" s="292"/>
      <c r="R657" s="292"/>
      <c r="S657" s="293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  <c r="AK657" s="87"/>
      <c r="AL657" s="87"/>
      <c r="AM657" s="87"/>
      <c r="AN657" s="87"/>
      <c r="AO657" s="87"/>
      <c r="AP657" s="87"/>
      <c r="AQ657" s="87"/>
      <c r="AR657" s="87"/>
      <c r="AS657" s="87"/>
      <c r="AT657" s="87"/>
      <c r="AU657" s="87"/>
      <c r="AV657" s="87"/>
      <c r="AW657" s="87"/>
      <c r="AX657" s="87"/>
      <c r="AY657" s="87"/>
      <c r="AZ657" s="87"/>
      <c r="BA657" s="87"/>
      <c r="BB657" s="87"/>
      <c r="BC657" s="87"/>
      <c r="BD657" s="87"/>
      <c r="BE657" s="87"/>
      <c r="BF657" s="87"/>
      <c r="BG657" s="87"/>
      <c r="BH657" s="87"/>
      <c r="BI657" s="87"/>
      <c r="BJ657" s="87"/>
      <c r="BK657" s="87"/>
      <c r="BL657" s="87"/>
      <c r="BM657" s="87"/>
      <c r="BN657" s="87"/>
      <c r="BO657" s="87"/>
      <c r="BP657" s="87"/>
      <c r="BQ657" s="87"/>
      <c r="BR657" s="87"/>
      <c r="BS657" s="87"/>
      <c r="BT657" s="87"/>
      <c r="BU657" s="87"/>
      <c r="BV657" s="87"/>
      <c r="BW657" s="87"/>
      <c r="BX657" s="87"/>
      <c r="BY657" s="87"/>
      <c r="BZ657" s="87"/>
      <c r="CA657" s="87"/>
      <c r="CB657" s="87"/>
      <c r="CC657" s="87"/>
      <c r="CD657" s="87"/>
      <c r="CE657" s="87"/>
      <c r="CF657" s="87"/>
      <c r="CG657" s="87"/>
      <c r="CH657" s="87"/>
      <c r="CI657" s="87"/>
      <c r="CJ657" s="87"/>
      <c r="CK657" s="87"/>
      <c r="CL657" s="87"/>
      <c r="CM657" s="87"/>
      <c r="CN657" s="87"/>
      <c r="CO657" s="87"/>
      <c r="CP657" s="87"/>
      <c r="CQ657" s="87"/>
      <c r="CR657" s="87"/>
      <c r="CS657" s="87"/>
      <c r="CT657" s="87"/>
      <c r="CU657" s="87"/>
      <c r="CV657" s="87"/>
      <c r="CW657" s="87"/>
      <c r="CX657" s="87"/>
      <c r="CY657" s="87"/>
      <c r="CZ657" s="87"/>
      <c r="DA657" s="87"/>
      <c r="DB657" s="87"/>
      <c r="DC657" s="87"/>
      <c r="DD657" s="87"/>
      <c r="DE657" s="87"/>
      <c r="DF657" s="87"/>
      <c r="DG657" s="87"/>
      <c r="DH657" s="87"/>
      <c r="DI657" s="87"/>
      <c r="DJ657" s="87"/>
      <c r="DK657" s="87"/>
      <c r="DL657" s="87"/>
      <c r="DM657" s="87"/>
      <c r="DN657" s="87"/>
      <c r="DO657" s="87"/>
      <c r="DP657" s="87"/>
      <c r="DQ657" s="87"/>
      <c r="DR657" s="87"/>
      <c r="DS657" s="87"/>
      <c r="DT657" s="87"/>
      <c r="DU657" s="87"/>
      <c r="DV657" s="87"/>
      <c r="DW657" s="87"/>
      <c r="DX657" s="87"/>
      <c r="DY657" s="87"/>
      <c r="DZ657" s="87"/>
      <c r="EA657" s="87"/>
      <c r="EB657" s="87"/>
      <c r="EC657" s="87"/>
      <c r="ED657" s="87"/>
      <c r="EE657" s="87"/>
      <c r="EF657" s="87"/>
      <c r="EG657" s="87"/>
      <c r="EH657" s="87"/>
      <c r="EI657" s="87"/>
      <c r="EJ657" s="87"/>
      <c r="EK657" s="87"/>
      <c r="EL657" s="87"/>
      <c r="EM657" s="87"/>
      <c r="EN657" s="87"/>
      <c r="EO657" s="87"/>
      <c r="EP657" s="87"/>
      <c r="EQ657" s="87"/>
      <c r="ER657" s="87"/>
      <c r="ES657" s="87"/>
      <c r="ET657" s="87"/>
      <c r="EU657" s="87"/>
      <c r="EV657" s="87"/>
      <c r="EW657" s="87"/>
      <c r="EX657" s="87"/>
      <c r="EY657" s="87"/>
      <c r="EZ657" s="87"/>
      <c r="FA657" s="87"/>
      <c r="FB657" s="87"/>
      <c r="FC657" s="87"/>
      <c r="FD657" s="87"/>
      <c r="FE657" s="87"/>
      <c r="FF657" s="87"/>
      <c r="FG657" s="87"/>
      <c r="FH657" s="87"/>
      <c r="FI657" s="87"/>
      <c r="FJ657" s="87"/>
      <c r="FK657" s="87"/>
      <c r="FL657" s="87"/>
      <c r="FM657" s="87"/>
      <c r="FN657" s="87"/>
      <c r="FO657" s="87"/>
      <c r="FP657" s="87"/>
      <c r="FQ657" s="87"/>
      <c r="FR657" s="87"/>
      <c r="FS657" s="87"/>
      <c r="FT657" s="87"/>
      <c r="FU657" s="87"/>
      <c r="FV657" s="87"/>
      <c r="FW657" s="87"/>
      <c r="FX657" s="87"/>
      <c r="FY657" s="87"/>
      <c r="FZ657" s="87"/>
      <c r="GA657" s="87"/>
      <c r="GB657" s="87"/>
      <c r="GC657" s="87"/>
      <c r="GD657" s="87"/>
      <c r="GE657" s="87"/>
      <c r="GF657" s="87"/>
      <c r="GG657" s="87"/>
      <c r="GH657" s="87"/>
      <c r="GI657" s="87"/>
      <c r="GJ657" s="87"/>
      <c r="GK657" s="87"/>
      <c r="GL657" s="87"/>
      <c r="GM657" s="87"/>
      <c r="GN657" s="87"/>
      <c r="GO657" s="87"/>
      <c r="GP657" s="87"/>
      <c r="GQ657" s="87"/>
      <c r="GR657" s="87"/>
      <c r="GS657" s="87"/>
      <c r="GT657" s="87"/>
      <c r="GU657" s="87"/>
      <c r="GV657" s="87"/>
      <c r="GW657" s="87"/>
      <c r="GX657" s="87"/>
      <c r="GY657" s="87"/>
      <c r="GZ657" s="87"/>
      <c r="HA657" s="87"/>
      <c r="HB657" s="87"/>
      <c r="HC657" s="87"/>
      <c r="HD657" s="87"/>
      <c r="HE657" s="87"/>
      <c r="HF657" s="87"/>
      <c r="HG657" s="87"/>
      <c r="HH657" s="87"/>
      <c r="HI657" s="87"/>
      <c r="HJ657" s="87"/>
      <c r="HK657" s="87"/>
      <c r="HL657" s="87"/>
      <c r="HM657" s="87"/>
      <c r="HN657" s="87"/>
      <c r="HO657" s="87"/>
      <c r="HP657" s="87"/>
      <c r="HQ657" s="87"/>
      <c r="HR657" s="87"/>
      <c r="HS657" s="87"/>
      <c r="HT657" s="87"/>
      <c r="HU657" s="87"/>
      <c r="HV657" s="87"/>
      <c r="HW657" s="87"/>
      <c r="HX657" s="87"/>
      <c r="HY657" s="87"/>
      <c r="HZ657" s="87"/>
      <c r="IA657" s="87"/>
      <c r="IB657" s="87"/>
      <c r="IC657" s="87"/>
      <c r="ID657" s="87"/>
      <c r="IE657" s="87"/>
      <c r="IF657" s="87"/>
      <c r="IG657" s="87"/>
      <c r="IH657" s="87"/>
      <c r="II657" s="87"/>
      <c r="IJ657" s="87"/>
      <c r="IK657" s="87"/>
      <c r="IL657" s="87"/>
      <c r="IM657" s="87"/>
      <c r="IN657" s="87"/>
      <c r="IO657" s="87"/>
      <c r="IP657" s="87"/>
      <c r="IQ657" s="87"/>
      <c r="IR657" s="87"/>
      <c r="IS657" s="87"/>
      <c r="IT657" s="87"/>
      <c r="IU657" s="87"/>
      <c r="IV657" s="87"/>
      <c r="IW657" s="87"/>
      <c r="IX657" s="87"/>
      <c r="IY657" s="87"/>
      <c r="IZ657" s="87"/>
      <c r="JA657" s="87"/>
      <c r="JB657" s="87"/>
      <c r="JC657" s="87"/>
      <c r="JD657" s="87"/>
      <c r="JE657" s="87"/>
      <c r="JF657" s="87"/>
      <c r="JG657" s="87"/>
      <c r="JH657" s="87"/>
      <c r="JI657" s="87"/>
      <c r="JJ657" s="87"/>
      <c r="JK657" s="87"/>
      <c r="JL657" s="87"/>
      <c r="JM657" s="87"/>
      <c r="JN657" s="87"/>
      <c r="JO657" s="87"/>
      <c r="JP657" s="87"/>
      <c r="JQ657" s="87"/>
      <c r="JR657" s="87"/>
      <c r="JS657" s="87"/>
      <c r="JT657" s="87"/>
      <c r="JU657" s="87"/>
      <c r="JV657" s="87"/>
      <c r="JW657" s="87"/>
      <c r="JX657" s="87"/>
      <c r="JY657" s="87"/>
      <c r="JZ657" s="87"/>
      <c r="KA657" s="87"/>
      <c r="KB657" s="87"/>
      <c r="KC657" s="87"/>
      <c r="KD657" s="87"/>
      <c r="KE657" s="87"/>
      <c r="KF657" s="87"/>
      <c r="KG657" s="87"/>
      <c r="KH657" s="87"/>
      <c r="KI657" s="87"/>
      <c r="KJ657" s="87"/>
      <c r="KK657" s="87"/>
      <c r="KL657" s="87"/>
      <c r="KM657" s="87"/>
      <c r="KN657" s="87"/>
      <c r="KO657" s="87"/>
      <c r="KP657" s="87"/>
      <c r="KQ657" s="87"/>
      <c r="KR657" s="87"/>
      <c r="KS657" s="87"/>
      <c r="KT657" s="87"/>
      <c r="KU657" s="87"/>
      <c r="KV657" s="87"/>
      <c r="KW657" s="87"/>
      <c r="KX657" s="87"/>
      <c r="KY657" s="87"/>
      <c r="KZ657" s="87"/>
      <c r="LA657" s="87"/>
      <c r="LB657" s="87"/>
      <c r="LC657" s="87"/>
      <c r="LD657" s="87"/>
      <c r="LE657" s="87"/>
      <c r="LF657" s="87"/>
      <c r="LG657" s="87"/>
      <c r="LH657" s="87"/>
      <c r="LI657" s="87"/>
      <c r="LJ657" s="87"/>
      <c r="LK657" s="87"/>
      <c r="LL657" s="87"/>
      <c r="LM657" s="87"/>
      <c r="LN657" s="87"/>
      <c r="LO657" s="87"/>
      <c r="LP657" s="87"/>
      <c r="LQ657" s="87"/>
      <c r="LR657" s="87"/>
      <c r="LS657" s="87"/>
      <c r="LT657" s="87"/>
      <c r="LU657" s="87"/>
      <c r="LV657" s="87"/>
      <c r="LW657" s="87"/>
      <c r="LX657" s="87"/>
      <c r="LY657" s="87"/>
      <c r="LZ657" s="87"/>
      <c r="MA657" s="87"/>
      <c r="MB657" s="87"/>
      <c r="MC657" s="87"/>
      <c r="MD657" s="87"/>
      <c r="ME657" s="87"/>
      <c r="MF657" s="87"/>
      <c r="MG657" s="87"/>
      <c r="MH657" s="87"/>
      <c r="MI657" s="87"/>
      <c r="MJ657" s="87"/>
      <c r="MK657" s="87"/>
      <c r="ML657" s="87"/>
      <c r="MM657" s="87"/>
      <c r="MN657" s="87"/>
      <c r="MO657" s="87"/>
      <c r="MP657" s="87"/>
      <c r="MQ657" s="87"/>
      <c r="MR657" s="87"/>
      <c r="MS657" s="87"/>
      <c r="MT657" s="87"/>
      <c r="MU657" s="87"/>
      <c r="MV657" s="87"/>
      <c r="MW657" s="87"/>
      <c r="MX657" s="87"/>
      <c r="MY657" s="87"/>
      <c r="MZ657" s="87"/>
      <c r="NA657" s="87"/>
      <c r="NB657" s="87"/>
      <c r="NC657" s="87"/>
      <c r="ND657" s="87"/>
      <c r="NE657" s="87"/>
      <c r="NF657" s="87"/>
      <c r="NG657" s="87"/>
      <c r="NH657" s="87"/>
      <c r="NI657" s="87"/>
      <c r="NJ657" s="87"/>
      <c r="NK657" s="87"/>
      <c r="NL657" s="87"/>
      <c r="NM657" s="87"/>
      <c r="NN657" s="87"/>
      <c r="NO657" s="87"/>
      <c r="NP657" s="87"/>
      <c r="NQ657" s="87"/>
      <c r="NR657" s="87"/>
      <c r="NS657" s="87"/>
      <c r="NT657" s="87"/>
      <c r="NU657" s="87"/>
    </row>
    <row r="658" spans="1:385" s="102" customFormat="1" ht="15.5" hidden="1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292"/>
      <c r="O658" s="292"/>
      <c r="P658" s="292"/>
      <c r="Q658" s="292"/>
      <c r="R658" s="292"/>
      <c r="S658" s="293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  <c r="AK658" s="87"/>
      <c r="AL658" s="87"/>
      <c r="AM658" s="87"/>
      <c r="AN658" s="87"/>
      <c r="AO658" s="87"/>
      <c r="AP658" s="87"/>
      <c r="AQ658" s="87"/>
      <c r="AR658" s="87"/>
      <c r="AS658" s="87"/>
      <c r="AT658" s="87"/>
      <c r="AU658" s="87"/>
      <c r="AV658" s="87"/>
      <c r="AW658" s="87"/>
      <c r="AX658" s="87"/>
      <c r="AY658" s="87"/>
      <c r="AZ658" s="87"/>
      <c r="BA658" s="87"/>
      <c r="BB658" s="87"/>
      <c r="BC658" s="87"/>
      <c r="BD658" s="87"/>
      <c r="BE658" s="87"/>
      <c r="BF658" s="87"/>
      <c r="BG658" s="87"/>
      <c r="BH658" s="87"/>
      <c r="BI658" s="87"/>
      <c r="BJ658" s="87"/>
      <c r="BK658" s="87"/>
      <c r="BL658" s="87"/>
      <c r="BM658" s="87"/>
      <c r="BN658" s="87"/>
      <c r="BO658" s="87"/>
      <c r="BP658" s="87"/>
      <c r="BQ658" s="87"/>
      <c r="BR658" s="87"/>
      <c r="BS658" s="87"/>
      <c r="BT658" s="87"/>
      <c r="BU658" s="87"/>
      <c r="BV658" s="87"/>
      <c r="BW658" s="87"/>
      <c r="BX658" s="87"/>
      <c r="BY658" s="87"/>
      <c r="BZ658" s="87"/>
      <c r="CA658" s="87"/>
      <c r="CB658" s="87"/>
      <c r="CC658" s="87"/>
      <c r="CD658" s="87"/>
      <c r="CE658" s="87"/>
      <c r="CF658" s="87"/>
      <c r="CG658" s="87"/>
      <c r="CH658" s="87"/>
      <c r="CI658" s="87"/>
      <c r="CJ658" s="87"/>
      <c r="CK658" s="87"/>
      <c r="CL658" s="87"/>
      <c r="CM658" s="87"/>
      <c r="CN658" s="87"/>
      <c r="CO658" s="87"/>
      <c r="CP658" s="87"/>
      <c r="CQ658" s="87"/>
      <c r="CR658" s="87"/>
      <c r="CS658" s="87"/>
      <c r="CT658" s="87"/>
      <c r="CU658" s="87"/>
      <c r="CV658" s="87"/>
      <c r="CW658" s="87"/>
      <c r="CX658" s="87"/>
      <c r="CY658" s="87"/>
      <c r="CZ658" s="87"/>
      <c r="DA658" s="87"/>
      <c r="DB658" s="87"/>
      <c r="DC658" s="87"/>
      <c r="DD658" s="87"/>
      <c r="DE658" s="87"/>
      <c r="DF658" s="87"/>
      <c r="DG658" s="87"/>
      <c r="DH658" s="87"/>
      <c r="DI658" s="87"/>
      <c r="DJ658" s="87"/>
      <c r="DK658" s="87"/>
      <c r="DL658" s="87"/>
      <c r="DM658" s="87"/>
      <c r="DN658" s="87"/>
      <c r="DO658" s="87"/>
      <c r="DP658" s="87"/>
      <c r="DQ658" s="87"/>
      <c r="DR658" s="87"/>
      <c r="DS658" s="87"/>
      <c r="DT658" s="87"/>
      <c r="DU658" s="87"/>
      <c r="DV658" s="87"/>
      <c r="DW658" s="87"/>
      <c r="DX658" s="87"/>
      <c r="DY658" s="87"/>
      <c r="DZ658" s="87"/>
      <c r="EA658" s="87"/>
      <c r="EB658" s="87"/>
      <c r="EC658" s="87"/>
      <c r="ED658" s="87"/>
      <c r="EE658" s="87"/>
      <c r="EF658" s="87"/>
      <c r="EG658" s="87"/>
      <c r="EH658" s="87"/>
      <c r="EI658" s="87"/>
      <c r="EJ658" s="87"/>
      <c r="EK658" s="87"/>
      <c r="EL658" s="87"/>
      <c r="EM658" s="87"/>
      <c r="EN658" s="87"/>
      <c r="EO658" s="87"/>
      <c r="EP658" s="87"/>
      <c r="EQ658" s="87"/>
      <c r="ER658" s="87"/>
      <c r="ES658" s="87"/>
      <c r="ET658" s="87"/>
      <c r="EU658" s="87"/>
      <c r="EV658" s="87"/>
      <c r="EW658" s="87"/>
      <c r="EX658" s="87"/>
      <c r="EY658" s="87"/>
      <c r="EZ658" s="87"/>
      <c r="FA658" s="87"/>
      <c r="FB658" s="87"/>
      <c r="FC658" s="87"/>
      <c r="FD658" s="87"/>
      <c r="FE658" s="87"/>
      <c r="FF658" s="87"/>
      <c r="FG658" s="87"/>
      <c r="FH658" s="87"/>
      <c r="FI658" s="87"/>
      <c r="FJ658" s="87"/>
      <c r="FK658" s="87"/>
      <c r="FL658" s="87"/>
      <c r="FM658" s="87"/>
      <c r="FN658" s="87"/>
      <c r="FO658" s="87"/>
      <c r="FP658" s="87"/>
      <c r="FQ658" s="87"/>
      <c r="FR658" s="87"/>
      <c r="FS658" s="87"/>
      <c r="FT658" s="87"/>
      <c r="FU658" s="87"/>
      <c r="FV658" s="87"/>
      <c r="FW658" s="87"/>
      <c r="FX658" s="87"/>
      <c r="FY658" s="87"/>
      <c r="FZ658" s="87"/>
      <c r="GA658" s="87"/>
      <c r="GB658" s="87"/>
      <c r="GC658" s="87"/>
      <c r="GD658" s="87"/>
      <c r="GE658" s="87"/>
      <c r="GF658" s="87"/>
      <c r="GG658" s="87"/>
      <c r="GH658" s="87"/>
      <c r="GI658" s="87"/>
      <c r="GJ658" s="87"/>
      <c r="GK658" s="87"/>
      <c r="GL658" s="87"/>
      <c r="GM658" s="87"/>
      <c r="GN658" s="87"/>
      <c r="GO658" s="87"/>
      <c r="GP658" s="87"/>
      <c r="GQ658" s="87"/>
      <c r="GR658" s="87"/>
      <c r="GS658" s="87"/>
      <c r="GT658" s="87"/>
      <c r="GU658" s="87"/>
      <c r="GV658" s="87"/>
      <c r="GW658" s="87"/>
      <c r="GX658" s="87"/>
      <c r="GY658" s="87"/>
      <c r="GZ658" s="87"/>
      <c r="HA658" s="87"/>
      <c r="HB658" s="87"/>
      <c r="HC658" s="87"/>
      <c r="HD658" s="87"/>
      <c r="HE658" s="87"/>
      <c r="HF658" s="87"/>
      <c r="HG658" s="87"/>
      <c r="HH658" s="87"/>
      <c r="HI658" s="87"/>
      <c r="HJ658" s="87"/>
      <c r="HK658" s="87"/>
      <c r="HL658" s="87"/>
      <c r="HM658" s="87"/>
      <c r="HN658" s="87"/>
      <c r="HO658" s="87"/>
      <c r="HP658" s="87"/>
      <c r="HQ658" s="87"/>
      <c r="HR658" s="87"/>
      <c r="HS658" s="87"/>
      <c r="HT658" s="87"/>
      <c r="HU658" s="87"/>
      <c r="HV658" s="87"/>
      <c r="HW658" s="87"/>
      <c r="HX658" s="87"/>
      <c r="HY658" s="87"/>
      <c r="HZ658" s="87"/>
      <c r="IA658" s="87"/>
      <c r="IB658" s="87"/>
      <c r="IC658" s="87"/>
      <c r="ID658" s="87"/>
      <c r="IE658" s="87"/>
      <c r="IF658" s="87"/>
      <c r="IG658" s="87"/>
      <c r="IH658" s="87"/>
      <c r="II658" s="87"/>
      <c r="IJ658" s="87"/>
      <c r="IK658" s="87"/>
      <c r="IL658" s="87"/>
      <c r="IM658" s="87"/>
      <c r="IN658" s="87"/>
      <c r="IO658" s="87"/>
      <c r="IP658" s="87"/>
      <c r="IQ658" s="87"/>
      <c r="IR658" s="87"/>
      <c r="IS658" s="87"/>
      <c r="IT658" s="87"/>
      <c r="IU658" s="87"/>
      <c r="IV658" s="87"/>
      <c r="IW658" s="87"/>
      <c r="IX658" s="87"/>
      <c r="IY658" s="87"/>
      <c r="IZ658" s="87"/>
      <c r="JA658" s="87"/>
      <c r="JB658" s="87"/>
      <c r="JC658" s="87"/>
      <c r="JD658" s="87"/>
      <c r="JE658" s="87"/>
      <c r="JF658" s="87"/>
      <c r="JG658" s="87"/>
      <c r="JH658" s="87"/>
      <c r="JI658" s="87"/>
      <c r="JJ658" s="87"/>
      <c r="JK658" s="87"/>
      <c r="JL658" s="87"/>
      <c r="JM658" s="87"/>
      <c r="JN658" s="87"/>
      <c r="JO658" s="87"/>
      <c r="JP658" s="87"/>
      <c r="JQ658" s="87"/>
      <c r="JR658" s="87"/>
      <c r="JS658" s="87"/>
      <c r="JT658" s="87"/>
      <c r="JU658" s="87"/>
      <c r="JV658" s="87"/>
      <c r="JW658" s="87"/>
      <c r="JX658" s="87"/>
      <c r="JY658" s="87"/>
      <c r="JZ658" s="87"/>
      <c r="KA658" s="87"/>
      <c r="KB658" s="87"/>
      <c r="KC658" s="87"/>
      <c r="KD658" s="87"/>
      <c r="KE658" s="87"/>
      <c r="KF658" s="87"/>
      <c r="KG658" s="87"/>
      <c r="KH658" s="87"/>
      <c r="KI658" s="87"/>
      <c r="KJ658" s="87"/>
      <c r="KK658" s="87"/>
      <c r="KL658" s="87"/>
      <c r="KM658" s="87"/>
      <c r="KN658" s="87"/>
      <c r="KO658" s="87"/>
      <c r="KP658" s="87"/>
      <c r="KQ658" s="87"/>
      <c r="KR658" s="87"/>
      <c r="KS658" s="87"/>
      <c r="KT658" s="87"/>
      <c r="KU658" s="87"/>
      <c r="KV658" s="87"/>
      <c r="KW658" s="87"/>
      <c r="KX658" s="87"/>
      <c r="KY658" s="87"/>
      <c r="KZ658" s="87"/>
      <c r="LA658" s="87"/>
      <c r="LB658" s="87"/>
      <c r="LC658" s="87"/>
      <c r="LD658" s="87"/>
      <c r="LE658" s="87"/>
      <c r="LF658" s="87"/>
      <c r="LG658" s="87"/>
      <c r="LH658" s="87"/>
      <c r="LI658" s="87"/>
      <c r="LJ658" s="87"/>
      <c r="LK658" s="87"/>
      <c r="LL658" s="87"/>
      <c r="LM658" s="87"/>
      <c r="LN658" s="87"/>
      <c r="LO658" s="87"/>
      <c r="LP658" s="87"/>
      <c r="LQ658" s="87"/>
      <c r="LR658" s="87"/>
      <c r="LS658" s="87"/>
      <c r="LT658" s="87"/>
      <c r="LU658" s="87"/>
      <c r="LV658" s="87"/>
      <c r="LW658" s="87"/>
      <c r="LX658" s="87"/>
      <c r="LY658" s="87"/>
      <c r="LZ658" s="87"/>
      <c r="MA658" s="87"/>
      <c r="MB658" s="87"/>
      <c r="MC658" s="87"/>
      <c r="MD658" s="87"/>
      <c r="ME658" s="87"/>
      <c r="MF658" s="87"/>
      <c r="MG658" s="87"/>
      <c r="MH658" s="87"/>
      <c r="MI658" s="87"/>
      <c r="MJ658" s="87"/>
      <c r="MK658" s="87"/>
      <c r="ML658" s="87"/>
      <c r="MM658" s="87"/>
      <c r="MN658" s="87"/>
      <c r="MO658" s="87"/>
      <c r="MP658" s="87"/>
      <c r="MQ658" s="87"/>
      <c r="MR658" s="87"/>
      <c r="MS658" s="87"/>
      <c r="MT658" s="87"/>
      <c r="MU658" s="87"/>
      <c r="MV658" s="87"/>
      <c r="MW658" s="87"/>
      <c r="MX658" s="87"/>
      <c r="MY658" s="87"/>
      <c r="MZ658" s="87"/>
      <c r="NA658" s="87"/>
      <c r="NB658" s="87"/>
      <c r="NC658" s="87"/>
      <c r="ND658" s="87"/>
      <c r="NE658" s="87"/>
      <c r="NF658" s="87"/>
      <c r="NG658" s="87"/>
      <c r="NH658" s="87"/>
      <c r="NI658" s="87"/>
      <c r="NJ658" s="87"/>
      <c r="NK658" s="87"/>
      <c r="NL658" s="87"/>
      <c r="NM658" s="87"/>
      <c r="NN658" s="87"/>
      <c r="NO658" s="87"/>
      <c r="NP658" s="87"/>
      <c r="NQ658" s="87"/>
      <c r="NR658" s="87"/>
      <c r="NS658" s="87"/>
      <c r="NT658" s="87"/>
      <c r="NU658" s="87"/>
    </row>
    <row r="659" spans="1:385" s="102" customFormat="1" ht="15.5" hidden="1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292"/>
      <c r="O659" s="292"/>
      <c r="P659" s="292"/>
      <c r="Q659" s="292"/>
      <c r="R659" s="292"/>
      <c r="S659" s="293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  <c r="AK659" s="87"/>
      <c r="AL659" s="87"/>
      <c r="AM659" s="87"/>
      <c r="AN659" s="87"/>
      <c r="AO659" s="87"/>
      <c r="AP659" s="87"/>
      <c r="AQ659" s="87"/>
      <c r="AR659" s="87"/>
      <c r="AS659" s="87"/>
      <c r="AT659" s="87"/>
      <c r="AU659" s="87"/>
      <c r="AV659" s="87"/>
      <c r="AW659" s="87"/>
      <c r="AX659" s="87"/>
      <c r="AY659" s="87"/>
      <c r="AZ659" s="87"/>
      <c r="BA659" s="87"/>
      <c r="BB659" s="87"/>
      <c r="BC659" s="87"/>
      <c r="BD659" s="87"/>
      <c r="BE659" s="87"/>
      <c r="BF659" s="87"/>
      <c r="BG659" s="87"/>
      <c r="BH659" s="87"/>
      <c r="BI659" s="87"/>
      <c r="BJ659" s="87"/>
      <c r="BK659" s="87"/>
      <c r="BL659" s="87"/>
      <c r="BM659" s="87"/>
      <c r="BN659" s="87"/>
      <c r="BO659" s="87"/>
      <c r="BP659" s="87"/>
      <c r="BQ659" s="87"/>
      <c r="BR659" s="87"/>
      <c r="BS659" s="87"/>
      <c r="BT659" s="87"/>
      <c r="BU659" s="87"/>
      <c r="BV659" s="87"/>
      <c r="BW659" s="87"/>
      <c r="BX659" s="87"/>
      <c r="BY659" s="87"/>
      <c r="BZ659" s="87"/>
      <c r="CA659" s="87"/>
      <c r="CB659" s="87"/>
      <c r="CC659" s="87"/>
      <c r="CD659" s="87"/>
      <c r="CE659" s="87"/>
      <c r="CF659" s="87"/>
      <c r="CG659" s="87"/>
      <c r="CH659" s="87"/>
      <c r="CI659" s="87"/>
      <c r="CJ659" s="87"/>
      <c r="CK659" s="87"/>
      <c r="CL659" s="87"/>
      <c r="CM659" s="87"/>
      <c r="CN659" s="87"/>
      <c r="CO659" s="87"/>
      <c r="CP659" s="87"/>
      <c r="CQ659" s="87"/>
      <c r="CR659" s="87"/>
      <c r="CS659" s="87"/>
      <c r="CT659" s="87"/>
      <c r="CU659" s="87"/>
      <c r="CV659" s="87"/>
      <c r="CW659" s="87"/>
      <c r="CX659" s="87"/>
      <c r="CY659" s="87"/>
      <c r="CZ659" s="87"/>
      <c r="DA659" s="87"/>
      <c r="DB659" s="87"/>
      <c r="DC659" s="87"/>
      <c r="DD659" s="87"/>
      <c r="DE659" s="87"/>
      <c r="DF659" s="87"/>
      <c r="DG659" s="87"/>
      <c r="DH659" s="87"/>
      <c r="DI659" s="87"/>
      <c r="DJ659" s="87"/>
      <c r="DK659" s="87"/>
      <c r="DL659" s="87"/>
      <c r="DM659" s="87"/>
      <c r="DN659" s="87"/>
      <c r="DO659" s="87"/>
      <c r="DP659" s="87"/>
      <c r="DQ659" s="87"/>
      <c r="DR659" s="87"/>
      <c r="DS659" s="87"/>
      <c r="DT659" s="87"/>
      <c r="DU659" s="87"/>
      <c r="DV659" s="87"/>
      <c r="DW659" s="87"/>
      <c r="DX659" s="87"/>
      <c r="DY659" s="87"/>
      <c r="DZ659" s="87"/>
      <c r="EA659" s="87"/>
      <c r="EB659" s="87"/>
      <c r="EC659" s="87"/>
      <c r="ED659" s="87"/>
      <c r="EE659" s="87"/>
      <c r="EF659" s="87"/>
      <c r="EG659" s="87"/>
      <c r="EH659" s="87"/>
      <c r="EI659" s="87"/>
      <c r="EJ659" s="87"/>
      <c r="EK659" s="87"/>
      <c r="EL659" s="87"/>
      <c r="EM659" s="87"/>
      <c r="EN659" s="87"/>
      <c r="EO659" s="87"/>
      <c r="EP659" s="87"/>
      <c r="EQ659" s="87"/>
      <c r="ER659" s="87"/>
      <c r="ES659" s="87"/>
      <c r="ET659" s="87"/>
      <c r="EU659" s="87"/>
      <c r="EV659" s="87"/>
      <c r="EW659" s="87"/>
      <c r="EX659" s="87"/>
      <c r="EY659" s="87"/>
      <c r="EZ659" s="87"/>
      <c r="FA659" s="87"/>
      <c r="FB659" s="87"/>
      <c r="FC659" s="87"/>
      <c r="FD659" s="87"/>
      <c r="FE659" s="87"/>
      <c r="FF659" s="87"/>
      <c r="FG659" s="87"/>
      <c r="FH659" s="87"/>
      <c r="FI659" s="87"/>
      <c r="FJ659" s="87"/>
      <c r="FK659" s="87"/>
      <c r="FL659" s="87"/>
      <c r="FM659" s="87"/>
      <c r="FN659" s="87"/>
      <c r="FO659" s="87"/>
      <c r="FP659" s="87"/>
      <c r="FQ659" s="87"/>
      <c r="FR659" s="87"/>
      <c r="FS659" s="87"/>
      <c r="FT659" s="87"/>
      <c r="FU659" s="87"/>
      <c r="FV659" s="87"/>
      <c r="FW659" s="87"/>
      <c r="FX659" s="87"/>
      <c r="FY659" s="87"/>
      <c r="FZ659" s="87"/>
      <c r="GA659" s="87"/>
      <c r="GB659" s="87"/>
      <c r="GC659" s="87"/>
      <c r="GD659" s="87"/>
      <c r="GE659" s="87"/>
      <c r="GF659" s="87"/>
      <c r="GG659" s="87"/>
      <c r="GH659" s="87"/>
      <c r="GI659" s="87"/>
      <c r="GJ659" s="87"/>
      <c r="GK659" s="87"/>
      <c r="GL659" s="87"/>
      <c r="GM659" s="87"/>
      <c r="GN659" s="87"/>
      <c r="GO659" s="87"/>
      <c r="GP659" s="87"/>
      <c r="GQ659" s="87"/>
      <c r="GR659" s="87"/>
      <c r="GS659" s="87"/>
      <c r="GT659" s="87"/>
      <c r="GU659" s="87"/>
      <c r="GV659" s="87"/>
      <c r="GW659" s="87"/>
      <c r="GX659" s="87"/>
      <c r="GY659" s="87"/>
      <c r="GZ659" s="87"/>
      <c r="HA659" s="87"/>
      <c r="HB659" s="87"/>
      <c r="HC659" s="87"/>
      <c r="HD659" s="87"/>
      <c r="HE659" s="87"/>
      <c r="HF659" s="87"/>
      <c r="HG659" s="87"/>
      <c r="HH659" s="87"/>
      <c r="HI659" s="87"/>
      <c r="HJ659" s="87"/>
      <c r="HK659" s="87"/>
      <c r="HL659" s="87"/>
      <c r="HM659" s="87"/>
      <c r="HN659" s="87"/>
      <c r="HO659" s="87"/>
      <c r="HP659" s="87"/>
      <c r="HQ659" s="87"/>
      <c r="HR659" s="87"/>
      <c r="HS659" s="87"/>
      <c r="HT659" s="87"/>
      <c r="HU659" s="87"/>
      <c r="HV659" s="87"/>
      <c r="HW659" s="87"/>
      <c r="HX659" s="87"/>
      <c r="HY659" s="87"/>
      <c r="HZ659" s="87"/>
      <c r="IA659" s="87"/>
      <c r="IB659" s="87"/>
      <c r="IC659" s="87"/>
      <c r="ID659" s="87"/>
      <c r="IE659" s="87"/>
      <c r="IF659" s="87"/>
      <c r="IG659" s="87"/>
      <c r="IH659" s="87"/>
      <c r="II659" s="87"/>
      <c r="IJ659" s="87"/>
      <c r="IK659" s="87"/>
      <c r="IL659" s="87"/>
      <c r="IM659" s="87"/>
      <c r="IN659" s="87"/>
      <c r="IO659" s="87"/>
      <c r="IP659" s="87"/>
      <c r="IQ659" s="87"/>
      <c r="IR659" s="87"/>
      <c r="IS659" s="87"/>
      <c r="IT659" s="87"/>
      <c r="IU659" s="87"/>
      <c r="IV659" s="87"/>
      <c r="IW659" s="87"/>
      <c r="IX659" s="87"/>
      <c r="IY659" s="87"/>
      <c r="IZ659" s="87"/>
      <c r="JA659" s="87"/>
      <c r="JB659" s="87"/>
      <c r="JC659" s="87"/>
      <c r="JD659" s="87"/>
      <c r="JE659" s="87"/>
      <c r="JF659" s="87"/>
      <c r="JG659" s="87"/>
      <c r="JH659" s="87"/>
      <c r="JI659" s="87"/>
      <c r="JJ659" s="87"/>
      <c r="JK659" s="87"/>
      <c r="JL659" s="87"/>
      <c r="JM659" s="87"/>
      <c r="JN659" s="87"/>
      <c r="JO659" s="87"/>
      <c r="JP659" s="87"/>
      <c r="JQ659" s="87"/>
      <c r="JR659" s="87"/>
      <c r="JS659" s="87"/>
      <c r="JT659" s="87"/>
      <c r="JU659" s="87"/>
      <c r="JV659" s="87"/>
      <c r="JW659" s="87"/>
      <c r="JX659" s="87"/>
      <c r="JY659" s="87"/>
      <c r="JZ659" s="87"/>
      <c r="KA659" s="87"/>
      <c r="KB659" s="87"/>
      <c r="KC659" s="87"/>
      <c r="KD659" s="87"/>
      <c r="KE659" s="87"/>
      <c r="KF659" s="87"/>
      <c r="KG659" s="87"/>
      <c r="KH659" s="87"/>
      <c r="KI659" s="87"/>
      <c r="KJ659" s="87"/>
      <c r="KK659" s="87"/>
      <c r="KL659" s="87"/>
      <c r="KM659" s="87"/>
      <c r="KN659" s="87"/>
      <c r="KO659" s="87"/>
      <c r="KP659" s="87"/>
      <c r="KQ659" s="87"/>
      <c r="KR659" s="87"/>
      <c r="KS659" s="87"/>
      <c r="KT659" s="87"/>
      <c r="KU659" s="87"/>
      <c r="KV659" s="87"/>
      <c r="KW659" s="87"/>
      <c r="KX659" s="87"/>
      <c r="KY659" s="87"/>
      <c r="KZ659" s="87"/>
      <c r="LA659" s="87"/>
      <c r="LB659" s="87"/>
      <c r="LC659" s="87"/>
      <c r="LD659" s="87"/>
      <c r="LE659" s="87"/>
      <c r="LF659" s="87"/>
      <c r="LG659" s="87"/>
      <c r="LH659" s="87"/>
      <c r="LI659" s="87"/>
      <c r="LJ659" s="87"/>
      <c r="LK659" s="87"/>
      <c r="LL659" s="87"/>
      <c r="LM659" s="87"/>
      <c r="LN659" s="87"/>
      <c r="LO659" s="87"/>
      <c r="LP659" s="87"/>
      <c r="LQ659" s="87"/>
      <c r="LR659" s="87"/>
      <c r="LS659" s="87"/>
      <c r="LT659" s="87"/>
      <c r="LU659" s="87"/>
      <c r="LV659" s="87"/>
      <c r="LW659" s="87"/>
      <c r="LX659" s="87"/>
      <c r="LY659" s="87"/>
      <c r="LZ659" s="87"/>
      <c r="MA659" s="87"/>
      <c r="MB659" s="87"/>
      <c r="MC659" s="87"/>
      <c r="MD659" s="87"/>
      <c r="ME659" s="87"/>
      <c r="MF659" s="87"/>
      <c r="MG659" s="87"/>
      <c r="MH659" s="87"/>
      <c r="MI659" s="87"/>
      <c r="MJ659" s="87"/>
      <c r="MK659" s="87"/>
      <c r="ML659" s="87"/>
      <c r="MM659" s="87"/>
      <c r="MN659" s="87"/>
      <c r="MO659" s="87"/>
      <c r="MP659" s="87"/>
      <c r="MQ659" s="87"/>
      <c r="MR659" s="87"/>
      <c r="MS659" s="87"/>
      <c r="MT659" s="87"/>
      <c r="MU659" s="87"/>
      <c r="MV659" s="87"/>
      <c r="MW659" s="87"/>
      <c r="MX659" s="87"/>
      <c r="MY659" s="87"/>
      <c r="MZ659" s="87"/>
      <c r="NA659" s="87"/>
      <c r="NB659" s="87"/>
      <c r="NC659" s="87"/>
      <c r="ND659" s="87"/>
      <c r="NE659" s="87"/>
      <c r="NF659" s="87"/>
      <c r="NG659" s="87"/>
      <c r="NH659" s="87"/>
      <c r="NI659" s="87"/>
      <c r="NJ659" s="87"/>
      <c r="NK659" s="87"/>
      <c r="NL659" s="87"/>
      <c r="NM659" s="87"/>
      <c r="NN659" s="87"/>
      <c r="NO659" s="87"/>
      <c r="NP659" s="87"/>
      <c r="NQ659" s="87"/>
      <c r="NR659" s="87"/>
      <c r="NS659" s="87"/>
      <c r="NT659" s="87"/>
      <c r="NU659" s="87"/>
    </row>
    <row r="660" spans="1:385" ht="42" hidden="1" customHeight="1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4"/>
      <c r="O660" s="104"/>
      <c r="P660" s="104"/>
      <c r="Q660" s="105"/>
      <c r="R660" s="105"/>
      <c r="S660" s="105"/>
    </row>
    <row r="661" spans="1:385" ht="37.5" customHeight="1">
      <c r="A661" s="365" t="s">
        <v>250</v>
      </c>
      <c r="B661" s="365"/>
      <c r="C661" s="365"/>
      <c r="D661" s="380"/>
      <c r="E661" s="365"/>
      <c r="F661" s="365"/>
      <c r="G661" s="365"/>
      <c r="H661" s="365"/>
      <c r="I661" s="365"/>
      <c r="J661" s="365"/>
      <c r="K661" s="365"/>
      <c r="L661" s="365"/>
      <c r="M661" s="365"/>
      <c r="N661" s="365"/>
      <c r="O661" s="365"/>
      <c r="P661" s="365"/>
      <c r="Q661" s="365"/>
      <c r="R661" s="365"/>
      <c r="S661" s="365"/>
    </row>
    <row r="662" spans="1:385" ht="15.5">
      <c r="A662" s="103"/>
      <c r="B662" s="103"/>
      <c r="C662" s="103"/>
      <c r="D662" s="381"/>
      <c r="E662" s="103"/>
      <c r="F662" s="103"/>
      <c r="G662" s="103"/>
      <c r="H662" s="103"/>
      <c r="I662" s="103"/>
      <c r="J662" s="103"/>
      <c r="K662" s="103"/>
      <c r="L662" s="103"/>
      <c r="M662" s="103"/>
      <c r="N662" s="104"/>
      <c r="O662" s="104"/>
      <c r="P662" s="104"/>
      <c r="Q662" s="105"/>
      <c r="R662" s="105"/>
      <c r="S662" s="105"/>
    </row>
    <row r="664" spans="1:385">
      <c r="A664" s="87">
        <v>1</v>
      </c>
      <c r="B664" s="364" t="s">
        <v>94</v>
      </c>
      <c r="C664" s="364"/>
      <c r="D664" s="382"/>
      <c r="E664" s="364"/>
      <c r="F664" s="364"/>
      <c r="G664" s="364"/>
      <c r="H664" s="364"/>
      <c r="I664" s="364"/>
      <c r="J664" s="364"/>
      <c r="K664" s="364"/>
      <c r="L664" s="364"/>
      <c r="M664" s="364"/>
      <c r="N664" s="364"/>
      <c r="O664" s="364"/>
      <c r="P664" s="364"/>
      <c r="Q664" s="364"/>
      <c r="R664" s="364"/>
      <c r="S664" s="364"/>
    </row>
    <row r="665" spans="1:385">
      <c r="A665" s="87">
        <v>2</v>
      </c>
      <c r="B665" s="364" t="s">
        <v>95</v>
      </c>
      <c r="C665" s="364"/>
      <c r="D665" s="382"/>
      <c r="E665" s="364"/>
      <c r="F665" s="364"/>
      <c r="G665" s="364"/>
      <c r="H665" s="364"/>
      <c r="I665" s="364"/>
      <c r="J665" s="364"/>
      <c r="K665" s="364"/>
      <c r="L665" s="364"/>
      <c r="M665" s="364"/>
      <c r="N665" s="364"/>
      <c r="O665" s="364"/>
      <c r="P665" s="364"/>
      <c r="Q665" s="364"/>
      <c r="R665" s="364"/>
      <c r="S665" s="364"/>
    </row>
    <row r="666" spans="1:385">
      <c r="A666" s="362">
        <v>3</v>
      </c>
      <c r="B666" s="363" t="s">
        <v>96</v>
      </c>
      <c r="C666" s="363"/>
      <c r="D666" s="383"/>
      <c r="E666" s="363"/>
      <c r="F666" s="363"/>
      <c r="G666" s="363"/>
      <c r="H666" s="363"/>
      <c r="I666" s="363"/>
      <c r="J666" s="363"/>
      <c r="K666" s="363"/>
      <c r="L666" s="363"/>
      <c r="M666" s="363"/>
      <c r="N666" s="363"/>
      <c r="O666" s="363"/>
      <c r="P666" s="363"/>
      <c r="Q666" s="363"/>
      <c r="R666" s="363"/>
      <c r="S666" s="363"/>
    </row>
    <row r="667" spans="1:385">
      <c r="A667" s="362"/>
      <c r="B667" s="363" t="s">
        <v>97</v>
      </c>
      <c r="C667" s="363"/>
      <c r="D667" s="383"/>
      <c r="E667" s="363"/>
      <c r="F667" s="363"/>
      <c r="G667" s="363"/>
      <c r="H667" s="363"/>
      <c r="I667" s="363"/>
      <c r="J667" s="363"/>
      <c r="K667" s="363"/>
      <c r="L667" s="363"/>
      <c r="M667" s="363"/>
      <c r="N667" s="363"/>
      <c r="O667" s="363"/>
      <c r="P667" s="363"/>
      <c r="Q667" s="363"/>
      <c r="R667" s="363"/>
      <c r="S667" s="363"/>
    </row>
    <row r="668" spans="1:385">
      <c r="A668" s="362"/>
      <c r="B668" s="363" t="s">
        <v>98</v>
      </c>
      <c r="C668" s="363"/>
      <c r="D668" s="383"/>
      <c r="E668" s="363"/>
      <c r="F668" s="363"/>
      <c r="G668" s="363"/>
      <c r="H668" s="363"/>
      <c r="I668" s="363"/>
      <c r="J668" s="363"/>
      <c r="K668" s="363"/>
      <c r="L668" s="363"/>
      <c r="M668" s="363"/>
      <c r="N668" s="363"/>
      <c r="O668" s="363"/>
      <c r="P668" s="363"/>
      <c r="Q668" s="363"/>
      <c r="R668" s="363"/>
      <c r="S668" s="363"/>
    </row>
  </sheetData>
  <autoFilter ref="A4:S548">
    <filterColumn colId="3">
      <filters>
        <filter val="Материал ВУ"/>
      </filters>
    </filterColumn>
  </autoFilter>
  <mergeCells count="22">
    <mergeCell ref="A551:A630"/>
    <mergeCell ref="A632:M632"/>
    <mergeCell ref="A631:M631"/>
    <mergeCell ref="A634:A652"/>
    <mergeCell ref="A653:M653"/>
    <mergeCell ref="A520:A546"/>
    <mergeCell ref="A548:M548"/>
    <mergeCell ref="M1:P1"/>
    <mergeCell ref="A519:M519"/>
    <mergeCell ref="A2:S2"/>
    <mergeCell ref="A6:A516"/>
    <mergeCell ref="A517:M517"/>
    <mergeCell ref="A518:M518"/>
    <mergeCell ref="A547:M547"/>
    <mergeCell ref="A654:M654"/>
    <mergeCell ref="A666:A668"/>
    <mergeCell ref="B667:S667"/>
    <mergeCell ref="B668:S668"/>
    <mergeCell ref="B664:S664"/>
    <mergeCell ref="B665:S665"/>
    <mergeCell ref="B666:S666"/>
    <mergeCell ref="A661:S661"/>
  </mergeCells>
  <hyperlinks>
    <hyperlink ref="B666:S666" r:id="rId1" display="Реестре российской промышленной продукции (ПП РФ 719)"/>
    <hyperlink ref="B667:S667" r:id="rId2" display="Единый реестр российской радиоэлектронной продукции (ПП РФ 878)"/>
    <hyperlink ref="B668:S668" r:id="rId3" display="Едином реестре российских программ для электронных вычислительных машин и баз данных (ПП РФ 1236)"/>
    <hyperlink ref="G4" location="Спецификация!A565" display="Страна происхождения товара"/>
    <hyperlink ref="H4" location="Спецификация!A566" display="Страна регистрации2 производителя / правообладателя ПО"/>
    <hyperlink ref="J4" location="Спецификация!A567" display="Спецификация!A567"/>
  </hyperlinks>
  <pageMargins left="0.7" right="0.7" top="0.75" bottom="0.75" header="0.3" footer="0.3"/>
  <pageSetup paperSize="9" scale="39" fitToHeight="0" orientation="landscape" horizontalDpi="300" r:id="rId4"/>
  <rowBreaks count="1" manualBreakCount="1">
    <brk id="519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showGridLines="0" workbookViewId="0"/>
  </sheetViews>
  <sheetFormatPr defaultColWidth="8.81640625" defaultRowHeight="12.75" customHeight="1"/>
  <cols>
    <col min="1" max="1" width="8.81640625" style="5" customWidth="1"/>
    <col min="2" max="2" width="33.453125" style="5" customWidth="1"/>
    <col min="3" max="3" width="37.453125" style="5" customWidth="1"/>
    <col min="4" max="4" width="12.453125" style="5" customWidth="1"/>
    <col min="5" max="256" width="8.81640625" style="5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6"/>
      <c r="C2" s="6"/>
      <c r="D2" s="2"/>
      <c r="E2" s="2"/>
      <c r="F2" s="2"/>
      <c r="G2" s="2"/>
    </row>
    <row r="3" spans="1:7" ht="15" customHeight="1">
      <c r="A3" s="7"/>
      <c r="B3" s="8" t="s">
        <v>14</v>
      </c>
      <c r="C3" s="8" t="s">
        <v>15</v>
      </c>
      <c r="D3" s="9"/>
      <c r="E3" s="2"/>
      <c r="F3" s="2"/>
      <c r="G3" s="2"/>
    </row>
    <row r="4" spans="1:7" ht="25.5" customHeight="1">
      <c r="A4" s="7"/>
      <c r="B4" s="4" t="s">
        <v>16</v>
      </c>
      <c r="C4" s="4" t="s">
        <v>17</v>
      </c>
      <c r="D4" s="10">
        <v>17244</v>
      </c>
      <c r="E4" s="11">
        <f t="shared" ref="E4:E9" si="0">D4/0.59*1.1</f>
        <v>32149.830508474581</v>
      </c>
      <c r="F4" s="12">
        <f t="shared" ref="F4:F9" si="1">31220/E4</f>
        <v>0.97107821429324548</v>
      </c>
      <c r="G4" s="2"/>
    </row>
    <row r="5" spans="1:7" ht="15" customHeight="1">
      <c r="A5" s="7"/>
      <c r="B5" s="4" t="s">
        <v>7</v>
      </c>
      <c r="C5" s="4" t="s">
        <v>18</v>
      </c>
      <c r="D5" s="10">
        <v>19633</v>
      </c>
      <c r="E5" s="11">
        <f t="shared" si="0"/>
        <v>36603.898305084753</v>
      </c>
      <c r="F5" s="12">
        <f t="shared" si="1"/>
        <v>0.85291461963391857</v>
      </c>
      <c r="G5" s="2"/>
    </row>
    <row r="6" spans="1:7" ht="15" customHeight="1">
      <c r="A6" s="7"/>
      <c r="B6" s="4" t="s">
        <v>4</v>
      </c>
      <c r="C6" s="13" t="s">
        <v>19</v>
      </c>
      <c r="D6" s="10">
        <v>11987</v>
      </c>
      <c r="E6" s="11">
        <f t="shared" si="0"/>
        <v>22348.644067796613</v>
      </c>
      <c r="F6" s="12">
        <f t="shared" si="1"/>
        <v>1.3969527594287749</v>
      </c>
      <c r="G6" s="2"/>
    </row>
    <row r="7" spans="1:7" ht="15" customHeight="1">
      <c r="A7" s="7"/>
      <c r="B7" s="4" t="s">
        <v>5</v>
      </c>
      <c r="C7" s="14" t="s">
        <v>20</v>
      </c>
      <c r="D7" s="10">
        <v>10333</v>
      </c>
      <c r="E7" s="11">
        <f t="shared" si="0"/>
        <v>19264.91525423729</v>
      </c>
      <c r="F7" s="12">
        <f t="shared" si="1"/>
        <v>1.6205625401405908</v>
      </c>
      <c r="G7" s="2"/>
    </row>
    <row r="8" spans="1:7" ht="25.5" customHeight="1">
      <c r="A8" s="7"/>
      <c r="B8" s="4" t="s">
        <v>6</v>
      </c>
      <c r="C8" s="4" t="s">
        <v>21</v>
      </c>
      <c r="D8" s="10">
        <v>5787</v>
      </c>
      <c r="E8" s="11">
        <f t="shared" si="0"/>
        <v>10789.322033898306</v>
      </c>
      <c r="F8" s="12">
        <f t="shared" si="1"/>
        <v>2.8936016463232632</v>
      </c>
      <c r="G8" s="2"/>
    </row>
    <row r="9" spans="1:7" ht="15" customHeight="1">
      <c r="A9" s="7"/>
      <c r="B9" s="4" t="s">
        <v>22</v>
      </c>
      <c r="C9" s="8" t="s">
        <v>23</v>
      </c>
      <c r="D9" s="10">
        <v>8267</v>
      </c>
      <c r="E9" s="11">
        <f t="shared" si="0"/>
        <v>15413.050847457629</v>
      </c>
      <c r="F9" s="12">
        <f t="shared" si="1"/>
        <v>2.0255561542606415</v>
      </c>
      <c r="G9" s="15">
        <f>E9*2</f>
        <v>30826.101694915258</v>
      </c>
    </row>
    <row r="10" spans="1:7" ht="15" customHeight="1">
      <c r="A10" s="7"/>
      <c r="B10" s="16"/>
      <c r="C10" s="16"/>
      <c r="D10" s="10"/>
      <c r="E10" s="11"/>
      <c r="F10" s="12"/>
      <c r="G10" s="2"/>
    </row>
    <row r="11" spans="1:7" ht="15" customHeight="1">
      <c r="A11" s="7"/>
      <c r="B11" s="16"/>
      <c r="C11" s="16"/>
      <c r="D11" s="10"/>
      <c r="E11" s="11"/>
      <c r="F11" s="12"/>
      <c r="G11" s="2"/>
    </row>
    <row r="12" spans="1:7" ht="15" customHeight="1">
      <c r="A12" s="7"/>
      <c r="B12" s="16"/>
      <c r="C12" s="4" t="s">
        <v>24</v>
      </c>
      <c r="D12" s="10">
        <v>10333</v>
      </c>
      <c r="E12" s="11">
        <f>D12/0.59*1.1</f>
        <v>19264.91525423729</v>
      </c>
      <c r="F12" s="12">
        <f>31220/E12</f>
        <v>1.6205625401405908</v>
      </c>
      <c r="G12" s="2"/>
    </row>
    <row r="13" spans="1:7" ht="15" customHeight="1">
      <c r="A13" s="7"/>
      <c r="B13" s="16"/>
      <c r="C13" s="4" t="s">
        <v>25</v>
      </c>
      <c r="D13" s="10">
        <v>15500</v>
      </c>
      <c r="E13" s="11">
        <f>D13/0.59*1.1</f>
        <v>28898.305084745767</v>
      </c>
      <c r="F13" s="12">
        <f>31220/E13</f>
        <v>1.0803401759530791</v>
      </c>
      <c r="G13" s="2"/>
    </row>
    <row r="14" spans="1:7" ht="15" customHeight="1">
      <c r="A14" s="7"/>
      <c r="B14" s="16"/>
      <c r="C14" s="4" t="s">
        <v>26</v>
      </c>
      <c r="D14" s="10">
        <v>8267</v>
      </c>
      <c r="E14" s="11">
        <f>D14/0.59*1.1</f>
        <v>15413.050847457629</v>
      </c>
      <c r="F14" s="12">
        <f>31220/E14</f>
        <v>2.0255561542606415</v>
      </c>
      <c r="G14" s="2"/>
    </row>
    <row r="15" spans="1:7" ht="15" customHeight="1">
      <c r="A15" s="2"/>
      <c r="B15" s="17"/>
      <c r="C15" s="17"/>
      <c r="D15" s="18"/>
      <c r="E15" s="2"/>
      <c r="F15" s="2"/>
      <c r="G15" s="2"/>
    </row>
    <row r="16" spans="1:7" ht="15" customHeight="1">
      <c r="A16" s="2"/>
      <c r="B16" s="2"/>
      <c r="C16" s="2"/>
      <c r="D16" s="2"/>
      <c r="E16" s="2"/>
      <c r="F16" s="2"/>
      <c r="G16" s="2"/>
    </row>
    <row r="17" spans="1:7" ht="15" customHeight="1">
      <c r="A17" s="2"/>
      <c r="B17" s="3"/>
      <c r="C17" s="3"/>
      <c r="D17" s="2"/>
      <c r="E17" s="2"/>
      <c r="F17" s="2"/>
      <c r="G17" s="2"/>
    </row>
  </sheetData>
  <pageMargins left="0.7" right="0.7" top="0.75" bottom="0.75" header="0.3" footer="0.3"/>
  <pageSetup orientation="portrait"/>
  <headerFooter>
    <oddFooter>&amp;C&amp;"Helvetica,Regular"&amp;11&amp;K000000&amp;P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916FE4E5C63594A90ACC2CE00FD3C7B" ma:contentTypeVersion="1" ma:contentTypeDescription="Создание документа." ma:contentTypeScope="" ma:versionID="ed357c464961c7c4d8031dc5883cd2ac">
  <xsd:schema xmlns:xsd="http://www.w3.org/2001/XMLSchema" xmlns:xs="http://www.w3.org/2001/XMLSchema" xmlns:p="http://schemas.microsoft.com/office/2006/metadata/properties" xmlns:ns2="1c574e5c-3a1c-46cc-9cf3-155d79c90e66" targetNamespace="http://schemas.microsoft.com/office/2006/metadata/properties" ma:root="true" ma:fieldsID="6bea6921ecebcd9883cbcf6ffdd2f455" ns2:_="">
    <xsd:import namespace="1c574e5c-3a1c-46cc-9cf3-155d79c90e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74e5c-3a1c-46cc-9cf3-155d79c90e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C32CF9-7D53-4BE5-A465-7C0E7353A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74e5c-3a1c-46cc-9cf3-155d79c90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DAAEB5-4160-4403-A766-1EDF112B7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C61382-3B65-469C-9151-035365D1CD4F}">
  <ds:schemaRefs>
    <ds:schemaRef ds:uri="1c574e5c-3a1c-46cc-9cf3-155d79c90e66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12-01</vt:lpstr>
      <vt:lpstr>12-02</vt:lpstr>
      <vt:lpstr>Спецификация</vt:lpstr>
      <vt:lpstr>ФОТ</vt:lpstr>
      <vt:lpstr>'12-01'!Область_печати</vt:lpstr>
      <vt:lpstr>'12-02'!Область_печати</vt:lpstr>
      <vt:lpstr>Спецификация!Область_печати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Крылкова Дарья Владимировна</dc:creator>
  <cp:lastModifiedBy>Михаил Лигай</cp:lastModifiedBy>
  <cp:lastPrinted>2024-01-18T14:18:03Z</cp:lastPrinted>
  <dcterms:created xsi:type="dcterms:W3CDTF">2019-03-01T11:43:22Z</dcterms:created>
  <dcterms:modified xsi:type="dcterms:W3CDTF">2026-05-27T12:40:09Z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0x0101002916FE4E5C63594A90ACC2CE00FD3C7B</vt:lpwstr>
  </property>
</Properties>
</file>