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Управление закупок\Отдел закупок\Общая только отдела\Работа\Закупки\2026\0013-ЭКСП ПРОД-2026-ГРВКК-ЖигФ ЗК МСП Поставка СИЗ\Документация\"/>
    </mc:Choice>
  </mc:AlternateContent>
  <bookViews>
    <workbookView xWindow="0" yWindow="0" windowWidth="28800" windowHeight="1143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5" i="1" l="1"/>
  <c r="X33" i="1"/>
  <c r="L33" i="1"/>
  <c r="I33" i="1"/>
  <c r="X32" i="1"/>
  <c r="L32" i="1"/>
  <c r="I32" i="1"/>
  <c r="X31" i="1"/>
  <c r="L31" i="1"/>
  <c r="I31" i="1"/>
  <c r="X30" i="1"/>
  <c r="L30" i="1"/>
  <c r="I30" i="1"/>
  <c r="X29" i="1"/>
  <c r="L29" i="1"/>
  <c r="I29" i="1"/>
  <c r="X28" i="1"/>
  <c r="L28" i="1"/>
  <c r="I28" i="1"/>
  <c r="X27" i="1"/>
  <c r="L27" i="1"/>
  <c r="I27" i="1"/>
  <c r="X26" i="1"/>
  <c r="L26" i="1"/>
  <c r="I26" i="1"/>
  <c r="X25" i="1"/>
  <c r="L25" i="1"/>
  <c r="I25" i="1"/>
  <c r="X24" i="1"/>
  <c r="L24" i="1"/>
  <c r="I24" i="1"/>
  <c r="X23" i="1"/>
  <c r="L23" i="1"/>
  <c r="I23" i="1"/>
  <c r="X22" i="1"/>
  <c r="L22" i="1"/>
  <c r="I22" i="1"/>
  <c r="X21" i="1"/>
  <c r="L21" i="1"/>
  <c r="I21" i="1"/>
  <c r="X20" i="1"/>
  <c r="L20" i="1"/>
  <c r="I20" i="1"/>
  <c r="X19" i="1"/>
  <c r="L19" i="1"/>
  <c r="I19" i="1"/>
  <c r="X18" i="1"/>
  <c r="L18" i="1"/>
  <c r="I18" i="1"/>
  <c r="X17" i="1"/>
  <c r="L17" i="1"/>
  <c r="I17" i="1"/>
  <c r="X16" i="1"/>
  <c r="L16" i="1"/>
  <c r="I16" i="1"/>
  <c r="X15" i="1"/>
  <c r="X34" i="1" s="1"/>
  <c r="X35" i="1" s="1"/>
  <c r="X36" i="1" s="1"/>
  <c r="L15" i="1"/>
  <c r="I15" i="1"/>
  <c r="X14" i="1"/>
  <c r="L14" i="1"/>
  <c r="I14" i="1"/>
  <c r="X13" i="1"/>
  <c r="L13" i="1"/>
  <c r="L34" i="1" s="1"/>
  <c r="I13" i="1"/>
  <c r="L35" i="1" l="1"/>
  <c r="L36" i="1" s="1"/>
</calcChain>
</file>

<file path=xl/sharedStrings.xml><?xml version="1.0" encoding="utf-8"?>
<sst xmlns="http://schemas.openxmlformats.org/spreadsheetml/2006/main" count="164" uniqueCount="58">
  <si>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</si>
  <si>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</si>
  <si>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</si>
  <si>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</si>
  <si>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</si>
  <si>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</si>
  <si>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</si>
  <si>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</si>
  <si>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</si>
  <si>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</si>
  <si>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</si>
  <si>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</si>
  <si>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</si>
  <si>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</si>
  <si>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</si>
  <si>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</si>
  <si>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</si>
  <si>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</si>
  <si>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 xml:space="preserve">Код ОКПД2
</t>
  </si>
  <si>
    <t>Применение законодательства о национальном режиме</t>
  </si>
  <si>
    <t>НМЦ по позиции продукции,
руб. без НДС</t>
  </si>
  <si>
    <t>Комбинезон для защиты от общих производственных загрязнений из нетканых материалов</t>
  </si>
  <si>
    <t>шт</t>
  </si>
  <si>
    <t>32.99.11.199</t>
  </si>
  <si>
    <t>Национальный режим предоставляется</t>
  </si>
  <si>
    <t xml:space="preserve">Очки  защитные для электрогазосварщика с откидным стеклодержателем </t>
  </si>
  <si>
    <t xml:space="preserve">32.99.11.160 </t>
  </si>
  <si>
    <t>Вкладыши противошумные со шнурком</t>
  </si>
  <si>
    <t xml:space="preserve">32.99.11.170 </t>
  </si>
  <si>
    <t>Противошумные наушники</t>
  </si>
  <si>
    <t>Противоаэрозольный респиратор с клапаном выдоха</t>
  </si>
  <si>
    <t>32.99.11.120</t>
  </si>
  <si>
    <t>Противоаэрозольный респиратор без клапана выдоха</t>
  </si>
  <si>
    <t>Перчатки для защиты от повышенных температур</t>
  </si>
  <si>
    <t>пар</t>
  </si>
  <si>
    <t xml:space="preserve">Перчатки х/б с ПВХ </t>
  </si>
  <si>
    <t>Перчатки с полимерным покрытием</t>
  </si>
  <si>
    <t>Перчатки шерстяные</t>
  </si>
  <si>
    <t>Перчатки с двойным латексным покрытием</t>
  </si>
  <si>
    <t xml:space="preserve">Рукавицы брезентовые </t>
  </si>
  <si>
    <t xml:space="preserve">Перчатки спилковые </t>
  </si>
  <si>
    <t xml:space="preserve">Перчатки   с полным  полимерным покрытием </t>
  </si>
  <si>
    <t>Перчатки нитриловые</t>
  </si>
  <si>
    <t>Перчатки защитные химически стойкие</t>
  </si>
  <si>
    <t>Перчатки для защиты от повышенных температур утепленные</t>
  </si>
  <si>
    <t>Рукавицы утепленные</t>
  </si>
  <si>
    <t>Термобелье. Комплектация: фуфайка, кальсоны</t>
  </si>
  <si>
    <t>Очки защитные от ультрафиолетового излучения, слепящей яркости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</si>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</sst>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0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</xf>
    <xf numFmtId="0" fontId="1" fillId="3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vertical="top" wrapText="1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4" fontId="1" fillId="0" borderId="9" xfId="0" applyNumberFormat="1" applyFont="1" applyBorder="1" applyAlignment="1" applyProtection="1">
      <alignment horizontal="center" vertical="top" wrapText="1"/>
    </xf>
    <xf numFmtId="4" fontId="1" fillId="3" borderId="9" xfId="0" applyNumberFormat="1" applyFont="1" applyFill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4" fontId="1" fillId="2" borderId="9" xfId="0" applyNumberFormat="1" applyFont="1" applyFill="1" applyBorder="1" applyAlignment="1" applyProtection="1">
      <alignment horizontal="center" vertical="top" wrapText="1"/>
    </xf>
    <xf numFmtId="4" fontId="1" fillId="0" borderId="9" xfId="0" applyNumberFormat="1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justify" vertical="top" wrapText="1"/>
    </xf>
    <xf numFmtId="4" fontId="6" fillId="0" borderId="0" xfId="0" applyNumberFormat="1" applyFont="1" applyAlignment="1" applyProtection="1"/>
    <xf numFmtId="0" fontId="1" fillId="0" borderId="0" xfId="0" applyFont="1" applyAlignment="1" applyProtection="1">
      <alignment horizontal="center" vertical="top"/>
    </xf>
    <xf numFmtId="0" fontId="1" fillId="3" borderId="7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</xf>
    <xf numFmtId="0" fontId="1" fillId="0" borderId="1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2" xfId="0" applyFont="1" applyBorder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right" vertical="top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top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</xf>
    <xf numFmtId="4" fontId="3" fillId="0" borderId="9" xfId="0" applyNumberFormat="1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vertical="center"/>
    </xf>
    <xf numFmtId="9" fontId="3" fillId="0" borderId="9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4" fontId="1" fillId="5" borderId="9" xfId="0" applyNumberFormat="1" applyFont="1" applyFill="1" applyBorder="1" applyAlignment="1" applyProtection="1">
      <alignment horizontal="center" vertical="top" wrapText="1"/>
    </xf>
    <xf numFmtId="4" fontId="3" fillId="5" borderId="9" xfId="0" applyNumberFormat="1" applyFont="1" applyFill="1" applyBorder="1" applyAlignment="1" applyProtection="1">
      <alignment horizontal="center" vertical="top"/>
      <protection locked="0"/>
    </xf>
    <xf numFmtId="164" fontId="3" fillId="5" borderId="9" xfId="0" applyNumberFormat="1" applyFont="1" applyFill="1" applyBorder="1" applyAlignment="1" applyProtection="1">
      <alignment horizontal="center" vertical="top"/>
    </xf>
    <xf numFmtId="4" fontId="3" fillId="5" borderId="9" xfId="0" applyNumberFormat="1" applyFont="1" applyFill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showGridLines="0" tabSelected="1" topLeftCell="A7" zoomScale="54" zoomScaleNormal="54" workbookViewId="0">
      <selection activeCell="I22" sqref="I22:I23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6.1406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9" width="45.7109375" style="1" customWidth="1"/>
    <col min="20" max="20" width="25.28515625" style="1" customWidth="1"/>
    <col min="21" max="21" width="8.5703125" style="1" customWidth="1"/>
    <col min="22" max="22" width="18.5703125" style="1"/>
    <col min="23" max="23" width="18.85546875" style="1" customWidth="1"/>
    <col min="24" max="24" width="30" style="1" customWidth="1"/>
    <col min="25" max="25" width="14.28515625" style="1" customWidth="1"/>
    <col min="26" max="26" width="4.5703125" style="1" customWidth="1"/>
    <col min="27" max="16384" width="18.5703125" style="1"/>
  </cols>
  <sheetData>
    <row r="1" spans="2:24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2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Q2" s="37"/>
      <c r="R2" s="37"/>
      <c r="S2" s="37"/>
      <c r="T2" s="37"/>
      <c r="U2" s="37"/>
      <c r="V2" s="37"/>
      <c r="W2" s="37"/>
      <c r="X2" s="37"/>
    </row>
    <row r="3" spans="2:24" ht="15.75" customHeight="1">
      <c r="B3" s="6"/>
      <c r="C3" s="7" t="s">
        <v>0</v>
      </c>
      <c r="D3" s="7"/>
      <c r="E3" s="7"/>
      <c r="F3" s="7"/>
      <c r="M3" s="8"/>
      <c r="Q3" s="37"/>
      <c r="R3" s="37"/>
      <c r="S3" s="37"/>
      <c r="T3" s="37"/>
      <c r="U3" s="37"/>
      <c r="V3" s="37"/>
      <c r="W3" s="37"/>
      <c r="X3" s="37"/>
    </row>
    <row r="4" spans="2:24" ht="15.75" customHeight="1">
      <c r="B4" s="6"/>
      <c r="C4" s="9" t="s">
        <v>1</v>
      </c>
      <c r="D4" s="9"/>
      <c r="E4" s="7"/>
      <c r="F4" s="7"/>
      <c r="M4" s="8"/>
      <c r="Q4" s="37"/>
      <c r="R4" s="37"/>
      <c r="S4" s="37"/>
      <c r="T4" s="37"/>
      <c r="U4" s="37"/>
      <c r="V4" s="37"/>
      <c r="W4" s="37"/>
      <c r="X4" s="37"/>
    </row>
    <row r="5" spans="2:24" ht="24" customHeight="1">
      <c r="B5" s="6"/>
      <c r="M5" s="8"/>
      <c r="Q5" s="10"/>
      <c r="R5" s="10"/>
      <c r="S5" s="10"/>
      <c r="T5" s="10"/>
      <c r="U5" s="10"/>
      <c r="V5" s="10"/>
      <c r="W5" s="10"/>
      <c r="X5" s="10"/>
    </row>
    <row r="6" spans="2:24">
      <c r="B6" s="6"/>
      <c r="C6" s="38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8"/>
      <c r="Q6" s="39" t="s">
        <v>3</v>
      </c>
      <c r="R6" s="39"/>
      <c r="S6" s="39"/>
      <c r="T6" s="39"/>
      <c r="U6" s="39"/>
      <c r="V6" s="39"/>
      <c r="W6" s="39"/>
      <c r="X6" s="39"/>
    </row>
    <row r="7" spans="2:24" ht="24" customHeight="1">
      <c r="B7" s="6"/>
      <c r="M7" s="8"/>
      <c r="Q7" s="10"/>
      <c r="R7" s="10"/>
      <c r="S7" s="10"/>
      <c r="T7" s="10"/>
      <c r="U7" s="10"/>
      <c r="V7" s="10"/>
      <c r="W7" s="10"/>
      <c r="X7" s="10"/>
    </row>
    <row r="8" spans="2:24" ht="24" customHeight="1">
      <c r="B8" s="6"/>
      <c r="C8" s="35" t="s">
        <v>4</v>
      </c>
      <c r="D8" s="35"/>
      <c r="E8" s="31"/>
      <c r="F8" s="31"/>
      <c r="G8" s="31"/>
      <c r="H8" s="31"/>
      <c r="I8" s="31"/>
      <c r="M8" s="8"/>
      <c r="Q8" s="10"/>
      <c r="R8" s="10"/>
      <c r="S8" s="10"/>
      <c r="T8" s="10"/>
      <c r="U8" s="10"/>
      <c r="V8" s="10"/>
      <c r="W8" s="10"/>
      <c r="X8" s="10"/>
    </row>
    <row r="9" spans="2:24" ht="24" customHeight="1">
      <c r="B9" s="6"/>
      <c r="C9" s="35" t="s">
        <v>5</v>
      </c>
      <c r="D9" s="35"/>
      <c r="E9" s="36"/>
      <c r="F9" s="36"/>
      <c r="G9" s="36"/>
      <c r="H9" s="36"/>
      <c r="I9" s="36"/>
      <c r="M9" s="8"/>
      <c r="Q9" s="10"/>
      <c r="R9" s="10"/>
      <c r="S9" s="10"/>
      <c r="T9" s="10"/>
      <c r="U9" s="10"/>
      <c r="V9" s="10"/>
      <c r="W9" s="10"/>
      <c r="X9" s="10"/>
    </row>
    <row r="10" spans="2:24" ht="24" customHeight="1">
      <c r="B10" s="6"/>
      <c r="C10" s="35" t="s">
        <v>6</v>
      </c>
      <c r="D10" s="35"/>
      <c r="E10" s="36"/>
      <c r="F10" s="36"/>
      <c r="G10" s="36"/>
      <c r="H10" s="36"/>
      <c r="I10" s="36"/>
      <c r="M10" s="8"/>
      <c r="Q10" s="10"/>
      <c r="R10" s="10"/>
      <c r="S10" s="10"/>
      <c r="T10" s="10"/>
      <c r="U10" s="10"/>
      <c r="V10" s="10"/>
      <c r="W10" s="10"/>
      <c r="X10" s="10"/>
    </row>
    <row r="11" spans="2:24">
      <c r="B11" s="6"/>
      <c r="M11" s="8"/>
      <c r="Q11" s="10"/>
      <c r="R11" s="10"/>
      <c r="S11" s="10"/>
      <c r="T11" s="10"/>
      <c r="U11" s="10"/>
      <c r="V11" s="10"/>
      <c r="W11" s="10"/>
      <c r="X11" s="10"/>
    </row>
    <row r="12" spans="2:24" ht="84" customHeight="1">
      <c r="B12" s="6"/>
      <c r="C12" s="53" t="s">
        <v>7</v>
      </c>
      <c r="D12" s="53" t="s">
        <v>8</v>
      </c>
      <c r="E12" s="53" t="s">
        <v>9</v>
      </c>
      <c r="F12" s="53" t="s">
        <v>10</v>
      </c>
      <c r="G12" s="53" t="s">
        <v>11</v>
      </c>
      <c r="H12" s="53" t="s">
        <v>12</v>
      </c>
      <c r="I12" s="53" t="s">
        <v>13</v>
      </c>
      <c r="J12" s="53" t="s">
        <v>14</v>
      </c>
      <c r="K12" s="53" t="s">
        <v>15</v>
      </c>
      <c r="L12" s="53" t="s">
        <v>16</v>
      </c>
      <c r="M12" s="8"/>
      <c r="Q12" s="53" t="s">
        <v>7</v>
      </c>
      <c r="R12" s="53" t="s">
        <v>17</v>
      </c>
      <c r="S12" s="53" t="s">
        <v>18</v>
      </c>
      <c r="T12" s="53" t="s">
        <v>19</v>
      </c>
      <c r="U12" s="53" t="s">
        <v>12</v>
      </c>
      <c r="V12" s="53" t="s">
        <v>13</v>
      </c>
      <c r="W12" s="53" t="s">
        <v>15</v>
      </c>
      <c r="X12" s="53" t="s">
        <v>20</v>
      </c>
    </row>
    <row r="13" spans="2:24" ht="51.75" customHeight="1">
      <c r="B13" s="6"/>
      <c r="C13" s="11">
        <v>1</v>
      </c>
      <c r="D13" s="12" t="s">
        <v>21</v>
      </c>
      <c r="E13" s="13"/>
      <c r="F13" s="13"/>
      <c r="G13" s="13"/>
      <c r="H13" s="11" t="s">
        <v>22</v>
      </c>
      <c r="I13" s="14">
        <f t="shared" ref="I13:I33" si="0">V13</f>
        <v>278.5</v>
      </c>
      <c r="J13" s="15">
        <v>0</v>
      </c>
      <c r="K13" s="11">
        <v>850</v>
      </c>
      <c r="L13" s="49">
        <f t="shared" ref="L13:L33" si="1">J13*K13</f>
        <v>0</v>
      </c>
      <c r="M13" s="8"/>
      <c r="Q13" s="11">
        <v>1</v>
      </c>
      <c r="R13" s="12" t="s">
        <v>21</v>
      </c>
      <c r="S13" s="28" t="s">
        <v>23</v>
      </c>
      <c r="T13" s="16" t="s">
        <v>24</v>
      </c>
      <c r="U13" s="11" t="s">
        <v>22</v>
      </c>
      <c r="V13" s="17">
        <v>278.5</v>
      </c>
      <c r="W13" s="11">
        <v>850</v>
      </c>
      <c r="X13" s="18">
        <f t="shared" ref="X13:X33" si="2">V13*W13</f>
        <v>236725</v>
      </c>
    </row>
    <row r="14" spans="2:24" ht="34.5" customHeight="1">
      <c r="B14" s="6"/>
      <c r="C14" s="11">
        <v>2</v>
      </c>
      <c r="D14" s="19" t="s">
        <v>25</v>
      </c>
      <c r="E14" s="13"/>
      <c r="F14" s="13"/>
      <c r="G14" s="13"/>
      <c r="H14" s="11" t="s">
        <v>22</v>
      </c>
      <c r="I14" s="14">
        <f t="shared" si="0"/>
        <v>692</v>
      </c>
      <c r="J14" s="15">
        <v>0</v>
      </c>
      <c r="K14" s="11">
        <v>15</v>
      </c>
      <c r="L14" s="49">
        <f t="shared" si="1"/>
        <v>0</v>
      </c>
      <c r="M14" s="8"/>
      <c r="Q14" s="11">
        <v>2</v>
      </c>
      <c r="R14" s="19" t="s">
        <v>25</v>
      </c>
      <c r="S14" s="28" t="s">
        <v>26</v>
      </c>
      <c r="T14" s="16" t="s">
        <v>24</v>
      </c>
      <c r="U14" s="11" t="s">
        <v>22</v>
      </c>
      <c r="V14" s="17">
        <v>692</v>
      </c>
      <c r="W14" s="11">
        <v>15</v>
      </c>
      <c r="X14" s="18">
        <f t="shared" si="2"/>
        <v>10380</v>
      </c>
    </row>
    <row r="15" spans="2:24" ht="35.25" customHeight="1">
      <c r="B15" s="6"/>
      <c r="C15" s="11">
        <v>3</v>
      </c>
      <c r="D15" s="12" t="s">
        <v>27</v>
      </c>
      <c r="E15" s="13"/>
      <c r="F15" s="13"/>
      <c r="G15" s="13"/>
      <c r="H15" s="11" t="s">
        <v>22</v>
      </c>
      <c r="I15" s="14">
        <f t="shared" si="0"/>
        <v>24.5</v>
      </c>
      <c r="J15" s="15">
        <v>0</v>
      </c>
      <c r="K15" s="11">
        <v>300</v>
      </c>
      <c r="L15" s="49">
        <f t="shared" si="1"/>
        <v>0</v>
      </c>
      <c r="M15" s="8"/>
      <c r="Q15" s="11">
        <v>3</v>
      </c>
      <c r="R15" s="12" t="s">
        <v>27</v>
      </c>
      <c r="S15" s="28" t="s">
        <v>28</v>
      </c>
      <c r="T15" s="16" t="s">
        <v>24</v>
      </c>
      <c r="U15" s="11" t="s">
        <v>22</v>
      </c>
      <c r="V15" s="17">
        <v>24.5</v>
      </c>
      <c r="W15" s="11">
        <v>300</v>
      </c>
      <c r="X15" s="18">
        <f t="shared" si="2"/>
        <v>7350</v>
      </c>
    </row>
    <row r="16" spans="2:24" ht="37.5" customHeight="1">
      <c r="B16" s="6"/>
      <c r="C16" s="11">
        <v>4</v>
      </c>
      <c r="D16" s="12" t="s">
        <v>29</v>
      </c>
      <c r="E16" s="13"/>
      <c r="F16" s="13"/>
      <c r="G16" s="13"/>
      <c r="H16" s="11" t="s">
        <v>22</v>
      </c>
      <c r="I16" s="14">
        <f t="shared" si="0"/>
        <v>415</v>
      </c>
      <c r="J16" s="15">
        <v>0</v>
      </c>
      <c r="K16" s="11">
        <v>18</v>
      </c>
      <c r="L16" s="49">
        <f t="shared" si="1"/>
        <v>0</v>
      </c>
      <c r="M16" s="8"/>
      <c r="Q16" s="11">
        <v>4</v>
      </c>
      <c r="R16" s="12" t="s">
        <v>29</v>
      </c>
      <c r="S16" s="28" t="s">
        <v>28</v>
      </c>
      <c r="T16" s="16" t="s">
        <v>24</v>
      </c>
      <c r="U16" s="11" t="s">
        <v>22</v>
      </c>
      <c r="V16" s="17">
        <v>415</v>
      </c>
      <c r="W16" s="11">
        <v>18</v>
      </c>
      <c r="X16" s="18">
        <f t="shared" si="2"/>
        <v>7470</v>
      </c>
    </row>
    <row r="17" spans="2:24" ht="33.75" customHeight="1">
      <c r="B17" s="6"/>
      <c r="C17" s="11">
        <v>5</v>
      </c>
      <c r="D17" s="12" t="s">
        <v>30</v>
      </c>
      <c r="E17" s="13"/>
      <c r="F17" s="13"/>
      <c r="G17" s="13"/>
      <c r="H17" s="11" t="s">
        <v>22</v>
      </c>
      <c r="I17" s="14">
        <f t="shared" si="0"/>
        <v>73</v>
      </c>
      <c r="J17" s="15">
        <v>0</v>
      </c>
      <c r="K17" s="11">
        <v>1000</v>
      </c>
      <c r="L17" s="49">
        <f t="shared" si="1"/>
        <v>0</v>
      </c>
      <c r="M17" s="8"/>
      <c r="Q17" s="11">
        <v>5</v>
      </c>
      <c r="R17" s="12" t="s">
        <v>30</v>
      </c>
      <c r="S17" s="28" t="s">
        <v>31</v>
      </c>
      <c r="T17" s="16" t="s">
        <v>24</v>
      </c>
      <c r="U17" s="11" t="s">
        <v>22</v>
      </c>
      <c r="V17" s="17">
        <v>73</v>
      </c>
      <c r="W17" s="11">
        <v>1000</v>
      </c>
      <c r="X17" s="18">
        <f t="shared" si="2"/>
        <v>73000</v>
      </c>
    </row>
    <row r="18" spans="2:24" ht="45.75" customHeight="1">
      <c r="B18" s="6"/>
      <c r="C18" s="11">
        <v>6</v>
      </c>
      <c r="D18" s="12" t="s">
        <v>32</v>
      </c>
      <c r="E18" s="13"/>
      <c r="F18" s="13"/>
      <c r="G18" s="13"/>
      <c r="H18" s="11" t="s">
        <v>22</v>
      </c>
      <c r="I18" s="14">
        <f t="shared" si="0"/>
        <v>58</v>
      </c>
      <c r="J18" s="15">
        <v>0</v>
      </c>
      <c r="K18" s="11">
        <v>1000</v>
      </c>
      <c r="L18" s="49">
        <f t="shared" si="1"/>
        <v>0</v>
      </c>
      <c r="M18" s="8"/>
      <c r="Q18" s="11">
        <v>6</v>
      </c>
      <c r="R18" s="12" t="s">
        <v>32</v>
      </c>
      <c r="S18" s="28" t="s">
        <v>31</v>
      </c>
      <c r="T18" s="16" t="s">
        <v>24</v>
      </c>
      <c r="U18" s="11" t="s">
        <v>22</v>
      </c>
      <c r="V18" s="17">
        <v>58</v>
      </c>
      <c r="W18" s="11">
        <v>1000</v>
      </c>
      <c r="X18" s="18">
        <f t="shared" si="2"/>
        <v>58000</v>
      </c>
    </row>
    <row r="19" spans="2:24" ht="42" customHeight="1">
      <c r="B19" s="6"/>
      <c r="C19" s="11">
        <v>7</v>
      </c>
      <c r="D19" s="12" t="s">
        <v>33</v>
      </c>
      <c r="E19" s="13"/>
      <c r="F19" s="13"/>
      <c r="G19" s="13"/>
      <c r="H19" s="11" t="s">
        <v>34</v>
      </c>
      <c r="I19" s="14">
        <f t="shared" si="0"/>
        <v>335.5</v>
      </c>
      <c r="J19" s="15">
        <v>0</v>
      </c>
      <c r="K19" s="11">
        <v>100</v>
      </c>
      <c r="L19" s="49">
        <f t="shared" si="1"/>
        <v>0</v>
      </c>
      <c r="M19" s="8"/>
      <c r="Q19" s="11">
        <v>7</v>
      </c>
      <c r="R19" s="12" t="s">
        <v>33</v>
      </c>
      <c r="S19" s="28" t="s">
        <v>23</v>
      </c>
      <c r="T19" s="16" t="s">
        <v>24</v>
      </c>
      <c r="U19" s="11" t="s">
        <v>34</v>
      </c>
      <c r="V19" s="17">
        <v>335.5</v>
      </c>
      <c r="W19" s="11">
        <v>100</v>
      </c>
      <c r="X19" s="18">
        <f t="shared" si="2"/>
        <v>33550</v>
      </c>
    </row>
    <row r="20" spans="2:24" ht="43.5" customHeight="1">
      <c r="B20" s="6"/>
      <c r="C20" s="11">
        <v>8</v>
      </c>
      <c r="D20" s="12" t="s">
        <v>35</v>
      </c>
      <c r="E20" s="13"/>
      <c r="F20" s="13"/>
      <c r="G20" s="13"/>
      <c r="H20" s="11" t="s">
        <v>34</v>
      </c>
      <c r="I20" s="14">
        <f t="shared" si="0"/>
        <v>26.5</v>
      </c>
      <c r="J20" s="15">
        <v>0</v>
      </c>
      <c r="K20" s="11">
        <v>2100</v>
      </c>
      <c r="L20" s="49">
        <f t="shared" si="1"/>
        <v>0</v>
      </c>
      <c r="M20" s="8"/>
      <c r="Q20" s="11">
        <v>8</v>
      </c>
      <c r="R20" s="12" t="s">
        <v>35</v>
      </c>
      <c r="S20" s="28" t="s">
        <v>23</v>
      </c>
      <c r="T20" s="16" t="s">
        <v>24</v>
      </c>
      <c r="U20" s="11" t="s">
        <v>34</v>
      </c>
      <c r="V20" s="17">
        <v>26.5</v>
      </c>
      <c r="W20" s="11">
        <v>2100</v>
      </c>
      <c r="X20" s="18">
        <f t="shared" si="2"/>
        <v>55650</v>
      </c>
    </row>
    <row r="21" spans="2:24" ht="43.5" customHeight="1">
      <c r="B21" s="6"/>
      <c r="C21" s="11">
        <v>9</v>
      </c>
      <c r="D21" s="12" t="s">
        <v>36</v>
      </c>
      <c r="E21" s="13"/>
      <c r="F21" s="13"/>
      <c r="G21" s="13"/>
      <c r="H21" s="11" t="s">
        <v>34</v>
      </c>
      <c r="I21" s="14">
        <f t="shared" si="0"/>
        <v>41</v>
      </c>
      <c r="J21" s="15">
        <v>0</v>
      </c>
      <c r="K21" s="11">
        <v>24</v>
      </c>
      <c r="L21" s="49">
        <f t="shared" si="1"/>
        <v>0</v>
      </c>
      <c r="M21" s="8"/>
      <c r="Q21" s="11">
        <v>9</v>
      </c>
      <c r="R21" s="12" t="s">
        <v>36</v>
      </c>
      <c r="S21" s="28" t="s">
        <v>23</v>
      </c>
      <c r="T21" s="16" t="s">
        <v>24</v>
      </c>
      <c r="U21" s="11" t="s">
        <v>34</v>
      </c>
      <c r="V21" s="17">
        <v>41</v>
      </c>
      <c r="W21" s="11">
        <v>24</v>
      </c>
      <c r="X21" s="18">
        <f t="shared" si="2"/>
        <v>984</v>
      </c>
    </row>
    <row r="22" spans="2:24" ht="43.5" customHeight="1">
      <c r="B22" s="6"/>
      <c r="C22" s="11">
        <v>10</v>
      </c>
      <c r="D22" s="12" t="s">
        <v>37</v>
      </c>
      <c r="E22" s="13"/>
      <c r="F22" s="13"/>
      <c r="G22" s="13"/>
      <c r="H22" s="11" t="s">
        <v>34</v>
      </c>
      <c r="I22" s="14">
        <f t="shared" si="0"/>
        <v>761.5</v>
      </c>
      <c r="J22" s="15">
        <v>0</v>
      </c>
      <c r="K22" s="11">
        <v>31</v>
      </c>
      <c r="L22" s="49">
        <f t="shared" si="1"/>
        <v>0</v>
      </c>
      <c r="M22" s="8"/>
      <c r="Q22" s="11">
        <v>10</v>
      </c>
      <c r="R22" s="12" t="s">
        <v>37</v>
      </c>
      <c r="S22" s="28" t="s">
        <v>23</v>
      </c>
      <c r="T22" s="16" t="s">
        <v>24</v>
      </c>
      <c r="U22" s="11" t="s">
        <v>34</v>
      </c>
      <c r="V22" s="17">
        <v>761.5</v>
      </c>
      <c r="W22" s="11">
        <v>31</v>
      </c>
      <c r="X22" s="18">
        <f t="shared" si="2"/>
        <v>23606.5</v>
      </c>
    </row>
    <row r="23" spans="2:24" ht="43.5" customHeight="1">
      <c r="B23" s="6"/>
      <c r="C23" s="11">
        <v>11</v>
      </c>
      <c r="D23" s="12" t="s">
        <v>38</v>
      </c>
      <c r="E23" s="13"/>
      <c r="F23" s="13"/>
      <c r="G23" s="13"/>
      <c r="H23" s="11" t="s">
        <v>34</v>
      </c>
      <c r="I23" s="14">
        <f t="shared" si="0"/>
        <v>46</v>
      </c>
      <c r="J23" s="15">
        <v>0</v>
      </c>
      <c r="K23" s="11">
        <v>792</v>
      </c>
      <c r="L23" s="49">
        <f t="shared" si="1"/>
        <v>0</v>
      </c>
      <c r="M23" s="8"/>
      <c r="Q23" s="11">
        <v>11</v>
      </c>
      <c r="R23" s="12" t="s">
        <v>38</v>
      </c>
      <c r="S23" s="28" t="s">
        <v>23</v>
      </c>
      <c r="T23" s="16" t="s">
        <v>24</v>
      </c>
      <c r="U23" s="11" t="s">
        <v>34</v>
      </c>
      <c r="V23" s="17">
        <v>46</v>
      </c>
      <c r="W23" s="11">
        <v>792</v>
      </c>
      <c r="X23" s="18">
        <f t="shared" si="2"/>
        <v>36432</v>
      </c>
    </row>
    <row r="24" spans="2:24" ht="43.5" customHeight="1">
      <c r="B24" s="6"/>
      <c r="C24" s="11">
        <v>12</v>
      </c>
      <c r="D24" s="12" t="s">
        <v>39</v>
      </c>
      <c r="E24" s="13"/>
      <c r="F24" s="13"/>
      <c r="G24" s="13"/>
      <c r="H24" s="11" t="s">
        <v>34</v>
      </c>
      <c r="I24" s="14">
        <f t="shared" si="0"/>
        <v>57.5</v>
      </c>
      <c r="J24" s="15">
        <v>0</v>
      </c>
      <c r="K24" s="11">
        <v>590</v>
      </c>
      <c r="L24" s="49">
        <f t="shared" si="1"/>
        <v>0</v>
      </c>
      <c r="M24" s="8"/>
      <c r="Q24" s="11">
        <v>12</v>
      </c>
      <c r="R24" s="12" t="s">
        <v>39</v>
      </c>
      <c r="S24" s="28" t="s">
        <v>23</v>
      </c>
      <c r="T24" s="16" t="s">
        <v>24</v>
      </c>
      <c r="U24" s="11" t="s">
        <v>34</v>
      </c>
      <c r="V24" s="17">
        <v>57.5</v>
      </c>
      <c r="W24" s="11">
        <v>590</v>
      </c>
      <c r="X24" s="18">
        <f t="shared" si="2"/>
        <v>33925</v>
      </c>
    </row>
    <row r="25" spans="2:24" ht="43.5" customHeight="1">
      <c r="B25" s="6"/>
      <c r="C25" s="11">
        <v>13</v>
      </c>
      <c r="D25" s="12" t="s">
        <v>40</v>
      </c>
      <c r="E25" s="13"/>
      <c r="F25" s="13"/>
      <c r="G25" s="13"/>
      <c r="H25" s="11" t="s">
        <v>34</v>
      </c>
      <c r="I25" s="14">
        <f t="shared" si="0"/>
        <v>436.5</v>
      </c>
      <c r="J25" s="15">
        <v>0</v>
      </c>
      <c r="K25" s="11">
        <v>430</v>
      </c>
      <c r="L25" s="49">
        <f t="shared" si="1"/>
        <v>0</v>
      </c>
      <c r="M25" s="8"/>
      <c r="Q25" s="11">
        <v>13</v>
      </c>
      <c r="R25" s="12" t="s">
        <v>40</v>
      </c>
      <c r="S25" s="28" t="s">
        <v>23</v>
      </c>
      <c r="T25" s="16" t="s">
        <v>24</v>
      </c>
      <c r="U25" s="11" t="s">
        <v>34</v>
      </c>
      <c r="V25" s="17">
        <v>436.5</v>
      </c>
      <c r="W25" s="11">
        <v>430</v>
      </c>
      <c r="X25" s="18">
        <f t="shared" si="2"/>
        <v>187695</v>
      </c>
    </row>
    <row r="26" spans="2:24" ht="43.5" customHeight="1">
      <c r="B26" s="6"/>
      <c r="C26" s="11">
        <v>14</v>
      </c>
      <c r="D26" s="12" t="s">
        <v>41</v>
      </c>
      <c r="E26" s="13"/>
      <c r="F26" s="13"/>
      <c r="G26" s="13"/>
      <c r="H26" s="11" t="s">
        <v>34</v>
      </c>
      <c r="I26" s="14">
        <f t="shared" si="0"/>
        <v>92.5</v>
      </c>
      <c r="J26" s="15">
        <v>0</v>
      </c>
      <c r="K26" s="11">
        <v>840</v>
      </c>
      <c r="L26" s="49">
        <f t="shared" si="1"/>
        <v>0</v>
      </c>
      <c r="M26" s="8"/>
      <c r="Q26" s="11">
        <v>14</v>
      </c>
      <c r="R26" s="12" t="s">
        <v>41</v>
      </c>
      <c r="S26" s="28" t="s">
        <v>23</v>
      </c>
      <c r="T26" s="16" t="s">
        <v>24</v>
      </c>
      <c r="U26" s="11" t="s">
        <v>34</v>
      </c>
      <c r="V26" s="17">
        <v>92.5</v>
      </c>
      <c r="W26" s="11">
        <v>840</v>
      </c>
      <c r="X26" s="18">
        <f t="shared" si="2"/>
        <v>77700</v>
      </c>
    </row>
    <row r="27" spans="2:24" ht="43.5" customHeight="1">
      <c r="B27" s="6"/>
      <c r="C27" s="11">
        <v>15</v>
      </c>
      <c r="D27" s="12" t="s">
        <v>42</v>
      </c>
      <c r="E27" s="13"/>
      <c r="F27" s="13"/>
      <c r="G27" s="13"/>
      <c r="H27" s="11" t="s">
        <v>34</v>
      </c>
      <c r="I27" s="14">
        <f t="shared" si="0"/>
        <v>130.5</v>
      </c>
      <c r="J27" s="15">
        <v>0</v>
      </c>
      <c r="K27" s="11">
        <v>160</v>
      </c>
      <c r="L27" s="49">
        <f t="shared" si="1"/>
        <v>0</v>
      </c>
      <c r="M27" s="8"/>
      <c r="Q27" s="11">
        <v>15</v>
      </c>
      <c r="R27" s="12" t="s">
        <v>42</v>
      </c>
      <c r="S27" s="28" t="s">
        <v>23</v>
      </c>
      <c r="T27" s="16" t="s">
        <v>24</v>
      </c>
      <c r="U27" s="11" t="s">
        <v>34</v>
      </c>
      <c r="V27" s="17">
        <v>130.5</v>
      </c>
      <c r="W27" s="11">
        <v>160</v>
      </c>
      <c r="X27" s="18">
        <f t="shared" si="2"/>
        <v>20880</v>
      </c>
    </row>
    <row r="28" spans="2:24" ht="43.5" customHeight="1">
      <c r="B28" s="6"/>
      <c r="C28" s="11">
        <v>16</v>
      </c>
      <c r="D28" s="12" t="s">
        <v>43</v>
      </c>
      <c r="E28" s="13"/>
      <c r="F28" s="13"/>
      <c r="G28" s="13"/>
      <c r="H28" s="11" t="s">
        <v>34</v>
      </c>
      <c r="I28" s="14">
        <f t="shared" si="0"/>
        <v>184</v>
      </c>
      <c r="J28" s="15">
        <v>0</v>
      </c>
      <c r="K28" s="11">
        <v>200</v>
      </c>
      <c r="L28" s="49">
        <f t="shared" si="1"/>
        <v>0</v>
      </c>
      <c r="M28" s="8"/>
      <c r="Q28" s="11">
        <v>16</v>
      </c>
      <c r="R28" s="12" t="s">
        <v>43</v>
      </c>
      <c r="S28" s="28" t="s">
        <v>23</v>
      </c>
      <c r="T28" s="16" t="s">
        <v>24</v>
      </c>
      <c r="U28" s="11" t="s">
        <v>34</v>
      </c>
      <c r="V28" s="17">
        <v>184</v>
      </c>
      <c r="W28" s="11">
        <v>200</v>
      </c>
      <c r="X28" s="18">
        <f t="shared" si="2"/>
        <v>36800</v>
      </c>
    </row>
    <row r="29" spans="2:24" ht="43.5" customHeight="1">
      <c r="B29" s="6"/>
      <c r="C29" s="11">
        <v>17</v>
      </c>
      <c r="D29" s="12" t="s">
        <v>36</v>
      </c>
      <c r="E29" s="13"/>
      <c r="F29" s="13"/>
      <c r="G29" s="13"/>
      <c r="H29" s="11" t="s">
        <v>34</v>
      </c>
      <c r="I29" s="14">
        <f t="shared" si="0"/>
        <v>60.5</v>
      </c>
      <c r="J29" s="15">
        <v>0</v>
      </c>
      <c r="K29" s="11">
        <v>700</v>
      </c>
      <c r="L29" s="49">
        <f t="shared" si="1"/>
        <v>0</v>
      </c>
      <c r="M29" s="8"/>
      <c r="Q29" s="11">
        <v>17</v>
      </c>
      <c r="R29" s="12" t="s">
        <v>36</v>
      </c>
      <c r="S29" s="28" t="s">
        <v>23</v>
      </c>
      <c r="T29" s="16" t="s">
        <v>24</v>
      </c>
      <c r="U29" s="11" t="s">
        <v>34</v>
      </c>
      <c r="V29" s="17">
        <v>60.5</v>
      </c>
      <c r="W29" s="11">
        <v>700</v>
      </c>
      <c r="X29" s="18">
        <f t="shared" si="2"/>
        <v>42350</v>
      </c>
    </row>
    <row r="30" spans="2:24" ht="43.5" customHeight="1">
      <c r="B30" s="6"/>
      <c r="C30" s="11">
        <v>18</v>
      </c>
      <c r="D30" s="12" t="s">
        <v>44</v>
      </c>
      <c r="E30" s="13"/>
      <c r="F30" s="13"/>
      <c r="G30" s="13"/>
      <c r="H30" s="11" t="s">
        <v>34</v>
      </c>
      <c r="I30" s="14">
        <f t="shared" si="0"/>
        <v>381</v>
      </c>
      <c r="J30" s="15">
        <v>0</v>
      </c>
      <c r="K30" s="11">
        <v>97</v>
      </c>
      <c r="L30" s="49">
        <f t="shared" si="1"/>
        <v>0</v>
      </c>
      <c r="M30" s="8"/>
      <c r="Q30" s="11">
        <v>18</v>
      </c>
      <c r="R30" s="12" t="s">
        <v>44</v>
      </c>
      <c r="S30" s="28" t="s">
        <v>23</v>
      </c>
      <c r="T30" s="16" t="s">
        <v>24</v>
      </c>
      <c r="U30" s="11" t="s">
        <v>34</v>
      </c>
      <c r="V30" s="17">
        <v>381</v>
      </c>
      <c r="W30" s="11">
        <v>97</v>
      </c>
      <c r="X30" s="18">
        <f t="shared" si="2"/>
        <v>36957</v>
      </c>
    </row>
    <row r="31" spans="2:24" ht="32.25" customHeight="1">
      <c r="B31" s="6"/>
      <c r="C31" s="11">
        <v>19</v>
      </c>
      <c r="D31" s="12" t="s">
        <v>45</v>
      </c>
      <c r="E31" s="13"/>
      <c r="F31" s="13"/>
      <c r="G31" s="13"/>
      <c r="H31" s="11" t="s">
        <v>34</v>
      </c>
      <c r="I31" s="14">
        <f t="shared" si="0"/>
        <v>63.5</v>
      </c>
      <c r="J31" s="15">
        <v>0</v>
      </c>
      <c r="K31" s="11">
        <v>151</v>
      </c>
      <c r="L31" s="49">
        <f t="shared" si="1"/>
        <v>0</v>
      </c>
      <c r="M31" s="8"/>
      <c r="Q31" s="11">
        <v>19</v>
      </c>
      <c r="R31" s="12" t="s">
        <v>45</v>
      </c>
      <c r="S31" s="28" t="s">
        <v>23</v>
      </c>
      <c r="T31" s="16" t="s">
        <v>24</v>
      </c>
      <c r="U31" s="11" t="s">
        <v>34</v>
      </c>
      <c r="V31" s="17">
        <v>63.5</v>
      </c>
      <c r="W31" s="11">
        <v>151</v>
      </c>
      <c r="X31" s="18">
        <f t="shared" si="2"/>
        <v>9588.5</v>
      </c>
    </row>
    <row r="32" spans="2:24" ht="31.5" customHeight="1">
      <c r="B32" s="6"/>
      <c r="C32" s="11">
        <v>20</v>
      </c>
      <c r="D32" s="12" t="s">
        <v>46</v>
      </c>
      <c r="E32" s="13"/>
      <c r="F32" s="13"/>
      <c r="G32" s="13"/>
      <c r="H32" s="11" t="s">
        <v>22</v>
      </c>
      <c r="I32" s="14">
        <f t="shared" si="0"/>
        <v>2266.5</v>
      </c>
      <c r="J32" s="15">
        <v>0</v>
      </c>
      <c r="K32" s="11">
        <v>4</v>
      </c>
      <c r="L32" s="49">
        <f t="shared" si="1"/>
        <v>0</v>
      </c>
      <c r="M32" s="8"/>
      <c r="Q32" s="11">
        <v>20</v>
      </c>
      <c r="R32" s="12" t="s">
        <v>46</v>
      </c>
      <c r="S32" s="28" t="s">
        <v>23</v>
      </c>
      <c r="T32" s="16" t="s">
        <v>24</v>
      </c>
      <c r="U32" s="11" t="s">
        <v>22</v>
      </c>
      <c r="V32" s="17">
        <v>2266.5</v>
      </c>
      <c r="W32" s="11">
        <v>4</v>
      </c>
      <c r="X32" s="18">
        <f t="shared" si="2"/>
        <v>9066</v>
      </c>
    </row>
    <row r="33" spans="2:24" ht="33" customHeight="1">
      <c r="B33" s="6"/>
      <c r="C33" s="11">
        <v>21</v>
      </c>
      <c r="D33" s="12" t="s">
        <v>47</v>
      </c>
      <c r="E33" s="13"/>
      <c r="F33" s="13"/>
      <c r="G33" s="13"/>
      <c r="H33" s="11" t="s">
        <v>22</v>
      </c>
      <c r="I33" s="14">
        <f t="shared" si="0"/>
        <v>214.5</v>
      </c>
      <c r="J33" s="15">
        <v>0</v>
      </c>
      <c r="K33" s="11">
        <v>5</v>
      </c>
      <c r="L33" s="49">
        <f t="shared" si="1"/>
        <v>0</v>
      </c>
      <c r="M33" s="8"/>
      <c r="Q33" s="11">
        <v>21</v>
      </c>
      <c r="R33" s="12" t="s">
        <v>47</v>
      </c>
      <c r="S33" s="28" t="s">
        <v>26</v>
      </c>
      <c r="T33" s="16" t="s">
        <v>24</v>
      </c>
      <c r="U33" s="11" t="s">
        <v>22</v>
      </c>
      <c r="V33" s="17">
        <v>214.5</v>
      </c>
      <c r="W33" s="11">
        <v>5</v>
      </c>
      <c r="X33" s="18">
        <f t="shared" si="2"/>
        <v>1072.5</v>
      </c>
    </row>
    <row r="34" spans="2:24" ht="24" customHeight="1">
      <c r="B34" s="6"/>
      <c r="C34" s="40" t="s">
        <v>48</v>
      </c>
      <c r="D34" s="40"/>
      <c r="E34" s="40"/>
      <c r="F34" s="40"/>
      <c r="G34" s="40"/>
      <c r="H34" s="40"/>
      <c r="I34" s="40"/>
      <c r="J34" s="41" t="s">
        <v>49</v>
      </c>
      <c r="K34" s="41"/>
      <c r="L34" s="50">
        <f>SUM(L13:L33)</f>
        <v>0</v>
      </c>
      <c r="M34" s="8"/>
      <c r="Q34" s="45" t="s">
        <v>50</v>
      </c>
      <c r="R34" s="45"/>
      <c r="S34" s="45"/>
      <c r="T34" s="45"/>
      <c r="U34" s="45"/>
      <c r="V34" s="46" t="s">
        <v>49</v>
      </c>
      <c r="W34" s="46"/>
      <c r="X34" s="42">
        <f>SUM(X13:X33)</f>
        <v>999181.5</v>
      </c>
    </row>
    <row r="35" spans="2:24" ht="24" customHeight="1">
      <c r="B35" s="6"/>
      <c r="C35" s="40"/>
      <c r="D35" s="40"/>
      <c r="E35" s="40"/>
      <c r="F35" s="40"/>
      <c r="G35" s="40"/>
      <c r="H35" s="40"/>
      <c r="I35" s="40"/>
      <c r="J35" s="43" t="s">
        <v>51</v>
      </c>
      <c r="K35" s="44">
        <f>W35</f>
        <v>0.22</v>
      </c>
      <c r="L35" s="51">
        <f>L34*22%</f>
        <v>0</v>
      </c>
      <c r="M35" s="8"/>
      <c r="Q35" s="45"/>
      <c r="R35" s="45"/>
      <c r="S35" s="45"/>
      <c r="T35" s="45"/>
      <c r="U35" s="45"/>
      <c r="V35" s="47" t="s">
        <v>51</v>
      </c>
      <c r="W35" s="48">
        <v>0.22</v>
      </c>
      <c r="X35" s="42">
        <f>X34*22%</f>
        <v>219819.93</v>
      </c>
    </row>
    <row r="36" spans="2:24" ht="24" customHeight="1">
      <c r="B36" s="6"/>
      <c r="C36" s="40"/>
      <c r="D36" s="40"/>
      <c r="E36" s="40"/>
      <c r="F36" s="40"/>
      <c r="G36" s="40"/>
      <c r="H36" s="40"/>
      <c r="I36" s="40"/>
      <c r="J36" s="41" t="s">
        <v>52</v>
      </c>
      <c r="K36" s="41"/>
      <c r="L36" s="52">
        <f>L34+L35</f>
        <v>0</v>
      </c>
      <c r="M36" s="8"/>
      <c r="Q36" s="45"/>
      <c r="R36" s="45"/>
      <c r="S36" s="45"/>
      <c r="T36" s="45"/>
      <c r="U36" s="45"/>
      <c r="V36" s="46" t="s">
        <v>52</v>
      </c>
      <c r="W36" s="46"/>
      <c r="X36" s="42">
        <f>X35+X34</f>
        <v>1219001.43</v>
      </c>
    </row>
    <row r="37" spans="2:24" ht="24" customHeight="1">
      <c r="B37" s="6"/>
      <c r="M37" s="8"/>
      <c r="Q37" s="10"/>
      <c r="R37" s="10"/>
      <c r="S37" s="10"/>
      <c r="T37" s="10"/>
      <c r="U37" s="10"/>
      <c r="V37" s="10"/>
      <c r="W37" s="10"/>
      <c r="X37" s="20"/>
    </row>
    <row r="38" spans="2:24" ht="15.75" customHeight="1">
      <c r="B38" s="6"/>
      <c r="C38" s="31"/>
      <c r="D38" s="31"/>
      <c r="E38" s="31"/>
      <c r="F38" s="21"/>
      <c r="G38" s="22"/>
      <c r="H38" s="21"/>
      <c r="I38" s="32"/>
      <c r="J38" s="32"/>
      <c r="K38" s="32"/>
      <c r="L38" s="32"/>
      <c r="M38" s="8"/>
      <c r="Q38" s="33"/>
      <c r="R38" s="33"/>
      <c r="S38" s="33"/>
      <c r="T38" s="33"/>
      <c r="U38" s="33"/>
      <c r="V38" s="33"/>
      <c r="W38" s="33"/>
      <c r="X38" s="33"/>
    </row>
    <row r="39" spans="2:24">
      <c r="B39" s="6"/>
      <c r="C39" s="34" t="s">
        <v>53</v>
      </c>
      <c r="D39" s="34"/>
      <c r="E39" s="34"/>
      <c r="F39" s="21"/>
      <c r="G39" s="23" t="s">
        <v>54</v>
      </c>
      <c r="H39" s="21" t="s">
        <v>55</v>
      </c>
      <c r="I39" s="34" t="s">
        <v>56</v>
      </c>
      <c r="J39" s="34"/>
      <c r="K39" s="34"/>
      <c r="L39" s="34"/>
      <c r="M39" s="8"/>
      <c r="Q39" s="33"/>
      <c r="R39" s="33"/>
      <c r="S39" s="33"/>
      <c r="T39" s="33"/>
      <c r="U39" s="33"/>
      <c r="V39" s="33"/>
      <c r="W39" s="33"/>
      <c r="X39" s="33"/>
    </row>
    <row r="40" spans="2:24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Q40" s="27"/>
      <c r="R40" s="27"/>
      <c r="S40" s="27"/>
      <c r="T40" s="27"/>
      <c r="U40" s="27"/>
      <c r="V40" s="27"/>
      <c r="W40" s="27"/>
      <c r="X40" s="27"/>
    </row>
    <row r="41" spans="2:24" ht="15.75" customHeight="1">
      <c r="Q41" s="29"/>
      <c r="R41" s="29"/>
      <c r="S41" s="29"/>
      <c r="T41" s="29"/>
      <c r="U41" s="29"/>
      <c r="V41" s="29"/>
      <c r="W41" s="29"/>
      <c r="X41" s="29"/>
    </row>
    <row r="42" spans="2:24" ht="15.75" customHeight="1">
      <c r="B42" s="30" t="s">
        <v>57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Q42" s="29"/>
      <c r="R42" s="29"/>
      <c r="S42" s="29"/>
      <c r="T42" s="29"/>
      <c r="U42" s="29"/>
      <c r="V42" s="29"/>
      <c r="W42" s="29"/>
      <c r="X42" s="29"/>
    </row>
    <row r="43" spans="2:24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Q43" s="29"/>
      <c r="R43" s="29"/>
      <c r="S43" s="29"/>
      <c r="T43" s="29"/>
      <c r="U43" s="29"/>
      <c r="V43" s="29"/>
      <c r="W43" s="29"/>
      <c r="X43" s="29"/>
    </row>
    <row r="44" spans="2:24">
      <c r="Q44" s="29"/>
      <c r="R44" s="29"/>
      <c r="S44" s="29"/>
      <c r="T44" s="29"/>
      <c r="U44" s="29"/>
      <c r="V44" s="29"/>
      <c r="W44" s="29"/>
      <c r="X44" s="29"/>
    </row>
    <row r="45" spans="2:24">
      <c r="Q45" s="29"/>
      <c r="R45" s="29"/>
      <c r="S45" s="29"/>
      <c r="T45" s="29"/>
      <c r="U45" s="29"/>
      <c r="V45" s="29"/>
      <c r="W45" s="29"/>
      <c r="X45" s="29"/>
    </row>
    <row r="46" spans="2:24">
      <c r="Q46" s="29"/>
      <c r="R46" s="29"/>
      <c r="S46" s="29"/>
      <c r="T46" s="29"/>
      <c r="U46" s="29"/>
      <c r="V46" s="29"/>
      <c r="W46" s="29"/>
      <c r="X46" s="29"/>
    </row>
    <row r="47" spans="2:24">
      <c r="Q47" s="29"/>
      <c r="R47" s="29"/>
      <c r="S47" s="29"/>
      <c r="T47" s="29"/>
      <c r="U47" s="29"/>
      <c r="V47" s="29"/>
      <c r="W47" s="29"/>
      <c r="X47" s="29"/>
    </row>
    <row r="48" spans="2:24">
      <c r="Q48" s="29"/>
      <c r="R48" s="29"/>
      <c r="S48" s="29"/>
      <c r="T48" s="29"/>
      <c r="U48" s="29"/>
      <c r="V48" s="29"/>
      <c r="W48" s="29"/>
      <c r="X48" s="29"/>
    </row>
    <row r="49" spans="17:24">
      <c r="Q49" s="29"/>
      <c r="R49" s="29"/>
      <c r="S49" s="29"/>
      <c r="T49" s="29"/>
      <c r="U49" s="29"/>
      <c r="V49" s="29"/>
      <c r="W49" s="29"/>
      <c r="X49" s="29"/>
    </row>
    <row r="50" spans="17:24">
      <c r="Q50" s="29"/>
      <c r="R50" s="29"/>
      <c r="S50" s="29"/>
      <c r="T50" s="29"/>
      <c r="U50" s="29"/>
      <c r="V50" s="29"/>
      <c r="W50" s="29"/>
      <c r="X50" s="29"/>
    </row>
    <row r="51" spans="17:24">
      <c r="Q51" s="29"/>
      <c r="R51" s="29"/>
      <c r="S51" s="29"/>
      <c r="T51" s="29"/>
      <c r="U51" s="29"/>
      <c r="V51" s="29"/>
      <c r="W51" s="29"/>
      <c r="X51" s="29"/>
    </row>
    <row r="52" spans="17:24">
      <c r="Q52" s="29"/>
      <c r="R52" s="29"/>
      <c r="S52" s="29"/>
      <c r="T52" s="29"/>
      <c r="U52" s="29"/>
      <c r="V52" s="29"/>
      <c r="W52" s="29"/>
      <c r="X52" s="29"/>
    </row>
  </sheetData>
  <mergeCells count="22">
    <mergeCell ref="Q2:X4"/>
    <mergeCell ref="C6:L6"/>
    <mergeCell ref="Q6:X6"/>
    <mergeCell ref="C8:D8"/>
    <mergeCell ref="E8:I8"/>
    <mergeCell ref="C9:D9"/>
    <mergeCell ref="E9:I9"/>
    <mergeCell ref="C10:D10"/>
    <mergeCell ref="E10:I10"/>
    <mergeCell ref="C34:I36"/>
    <mergeCell ref="J34:K34"/>
    <mergeCell ref="Q34:U36"/>
    <mergeCell ref="V34:W34"/>
    <mergeCell ref="J36:K36"/>
    <mergeCell ref="V36:W36"/>
    <mergeCell ref="Q41:X52"/>
    <mergeCell ref="B42:M43"/>
    <mergeCell ref="C38:E38"/>
    <mergeCell ref="I38:L38"/>
    <mergeCell ref="Q38:X39"/>
    <mergeCell ref="C39:E39"/>
    <mergeCell ref="I39:L39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Долбунов Геннадий Александрович</cp:lastModifiedBy>
  <cp:revision>5</cp:revision>
  <cp:lastPrinted>2026-04-22T09:37:46Z</cp:lastPrinted>
  <dcterms:created xsi:type="dcterms:W3CDTF">2023-05-26T08:17:29Z</dcterms:created>
  <dcterms:modified xsi:type="dcterms:W3CDTF">2026-05-29T07:53:01Z</dcterms:modified>
  <dc:language>ru-RU</dc:language>
</cp:coreProperties>
</file>