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lyushniknv\Desktop\Типовые ФОРМЫ Договоров\Приложения\"/>
    </mc:Choice>
  </mc:AlternateContent>
  <bookViews>
    <workbookView xWindow="0" yWindow="60" windowWidth="20700" windowHeight="11700" tabRatio="729" firstSheet="1" activeTab="2"/>
  </bookViews>
  <sheets>
    <sheet name="Расчет дог.цены" sheetId="1" r:id="rId1"/>
    <sheet name="График финан " sheetId="6" r:id="rId2"/>
    <sheet name="График производства " sheetId="7" r:id="rId3"/>
    <sheet name="таб. нарушений" sheetId="8" r:id="rId4"/>
    <sheet name="форма акта проверки под. орг." sheetId="9" r:id="rId5"/>
    <sheet name="страх" sheetId="18" state="hidden" r:id="rId6"/>
    <sheet name="форма БГ" sheetId="20" state="hidden" r:id="rId7"/>
    <sheet name="форма Акт на ПИР" sheetId="10" r:id="rId8"/>
    <sheet name="форма Акта КС-2" sheetId="11" r:id="rId9"/>
    <sheet name="форма Акта КС-3" sheetId="12" r:id="rId10"/>
    <sheet name="форма Акта о вып. всех работ" sheetId="19" r:id="rId11"/>
    <sheet name="форма Акта осмотра обор." sheetId="13" r:id="rId12"/>
    <sheet name="форма пред. инф." sheetId="14" r:id="rId13"/>
    <sheet name="Согласие" sheetId="22" r:id="rId14"/>
    <sheet name="Кодекс проф. этики" sheetId="15" r:id="rId15"/>
    <sheet name="форма скорр. расчета" sheetId="16" r:id="rId16"/>
    <sheet name="Инф. об обяз. Заказчика по осущ" sheetId="17" r:id="rId17"/>
    <sheet name="форма БГ (2)" sheetId="21" state="hidden" r:id="rId18"/>
    <sheet name="КС-2 (8-ми графка)" sheetId="23" r:id="rId19"/>
    <sheet name="КС-2 (12-ти графка)" sheetId="24" r:id="rId20"/>
    <sheet name="Охрана окружающей среды" sheetId="26" r:id="rId21"/>
    <sheet name="Справка о МТР" sheetId="28" r:id="rId22"/>
    <sheet name="Справка о кадровых ресурсах" sheetId="27" r:id="rId23"/>
  </sheets>
  <externalReferences>
    <externalReference r:id="rId24"/>
  </externalReferences>
  <definedNames>
    <definedName name="_ftn1" localSheetId="22">'Справка о кадровых ресурсах'!$A$66</definedName>
    <definedName name="_ftn2" localSheetId="22">'Справка о кадровых ресурсах'!$A$67</definedName>
    <definedName name="_ftn3" localSheetId="22">'Справка о кадровых ресурсах'!$A$68</definedName>
    <definedName name="_ftn4" localSheetId="22">'Справка о кадровых ресурсах'!$A$69</definedName>
    <definedName name="_ftn5" localSheetId="22">'Справка о кадровых ресурсах'!$A$70</definedName>
    <definedName name="_ftn6" localSheetId="22">'Справка о кадровых ресурсах'!$A$71</definedName>
    <definedName name="_ftn7" localSheetId="22">'Справка о кадровых ресурсах'!$A$72</definedName>
    <definedName name="_ftnref1" localSheetId="22">'Справка о кадровых ресурсах'!$A$7</definedName>
    <definedName name="_ftnref2" localSheetId="22">'Справка о кадровых ресурсах'!$A$9</definedName>
    <definedName name="_ftnref3" localSheetId="22">'Справка о кадровых ресурсах'!$E$9</definedName>
    <definedName name="_ftnref4" localSheetId="22">'Справка о кадровых ресурсах'!$H$9</definedName>
    <definedName name="_ftnref5" localSheetId="22">'Справка о кадровых ресурсах'!$A$52</definedName>
    <definedName name="_ftnref6" localSheetId="22">'Справка о кадровых ресурсах'!$A$60</definedName>
    <definedName name="_ftnref7" localSheetId="22">'Справка о кадровых ресурсах'!$B$61</definedName>
    <definedName name="_Toc172097326" localSheetId="20">'Охрана окружающей среды'!$B$23</definedName>
    <definedName name="_Toc17466982" localSheetId="20">'Охрана окружающей среды'!$A$9</definedName>
    <definedName name="_Toc432676469" localSheetId="21">'Справка о МТР'!$A$8</definedName>
    <definedName name="_Toc460329986" localSheetId="22">'Справка о кадровых ресурсах'!$A$7</definedName>
    <definedName name="_xlnm.Print_Area" localSheetId="2">'График производства '!$A$1:$F$26</definedName>
    <definedName name="_xlnm.Print_Area" localSheetId="1">'График финан '!$A$1:$G$24</definedName>
    <definedName name="_xlnm.Print_Area" localSheetId="16">'Инф. об обяз. Заказчика по осущ'!$A$1:$D$25</definedName>
    <definedName name="_xlnm.Print_Area" localSheetId="14">'Кодекс проф. этики'!$A$1:$B$66</definedName>
    <definedName name="_xlnm.Print_Area" localSheetId="20">'Охрана окружающей среды'!$A$1:$B$52</definedName>
    <definedName name="_xlnm.Print_Area" localSheetId="0">'Расчет дог.цены'!$A$1:$D$29</definedName>
    <definedName name="_xlnm.Print_Area" localSheetId="13">Согласие!$A$1:$B$34</definedName>
    <definedName name="_xlnm.Print_Area" localSheetId="5">страх!$A$1:$B$528</definedName>
    <definedName name="_xlnm.Print_Area" localSheetId="3">'таб. нарушений'!$A$1:$C$52</definedName>
    <definedName name="_xlnm.Print_Area" localSheetId="7">'форма Акт на ПИР'!$A$1:$F$45</definedName>
    <definedName name="_xlnm.Print_Area" localSheetId="8">'форма Акта КС-2'!$A$1:$I$74</definedName>
    <definedName name="_xlnm.Print_Area" localSheetId="9">'форма Акта КС-3'!$A$1:$I$57</definedName>
    <definedName name="_xlnm.Print_Area" localSheetId="10">'форма Акта о вып. всех работ'!$A$1:$F$43</definedName>
    <definedName name="_xlnm.Print_Area" localSheetId="11">'форма Акта осмотра обор.'!$A$1:$G$65</definedName>
    <definedName name="_xlnm.Print_Area" localSheetId="4">'форма акта проверки под. орг.'!$A$1:$F$82</definedName>
    <definedName name="_xlnm.Print_Area" localSheetId="6">'форма БГ'!$A$1:$B$53</definedName>
    <definedName name="_xlnm.Print_Area" localSheetId="17">'форма БГ (2)'!$A$1:$B$54</definedName>
    <definedName name="_xlnm.Print_Area" localSheetId="12">'форма пред. инф.'!$A$1:$P$61</definedName>
    <definedName name="_xlnm.Print_Area" localSheetId="15">'форма скорр. расчета'!$A$1:$E$43</definedName>
  </definedNames>
  <calcPr calcId="162913"/>
</workbook>
</file>

<file path=xl/calcChain.xml><?xml version="1.0" encoding="utf-8"?>
<calcChain xmlns="http://schemas.openxmlformats.org/spreadsheetml/2006/main">
  <c r="A48" i="26" l="1"/>
  <c r="C103" i="24"/>
  <c r="C101" i="24"/>
  <c r="C100" i="24"/>
  <c r="C99" i="24"/>
  <c r="C98" i="24"/>
  <c r="V57" i="24"/>
  <c r="U57" i="24"/>
  <c r="T57" i="24"/>
  <c r="S57" i="24"/>
  <c r="Q55" i="24"/>
  <c r="P55" i="24"/>
  <c r="O55" i="24"/>
  <c r="N55" i="24"/>
  <c r="M55" i="24"/>
  <c r="V53" i="24"/>
  <c r="U53" i="24"/>
  <c r="T53" i="24"/>
  <c r="S53" i="24"/>
  <c r="Q51" i="24"/>
  <c r="P51" i="24"/>
  <c r="O51" i="24"/>
  <c r="N51" i="24"/>
  <c r="M51" i="24"/>
  <c r="B114" i="23" l="1"/>
  <c r="B111" i="23"/>
  <c r="B110" i="23"/>
  <c r="B109" i="23"/>
  <c r="B108" i="23"/>
  <c r="A21" i="17"/>
  <c r="A39" i="16"/>
  <c r="A62" i="15"/>
  <c r="A30" i="22"/>
  <c r="B59" i="14"/>
  <c r="B58" i="14"/>
  <c r="B57" i="14"/>
  <c r="B56" i="14"/>
  <c r="A61" i="13"/>
  <c r="A40" i="19"/>
  <c r="A53" i="12"/>
  <c r="A71" i="11"/>
  <c r="A41" i="10"/>
  <c r="A78" i="9"/>
  <c r="A49" i="8"/>
  <c r="B23" i="7"/>
  <c r="B21" i="6"/>
  <c r="U70" i="23"/>
  <c r="AF69" i="23"/>
  <c r="T69" i="23"/>
  <c r="U68" i="23"/>
  <c r="AF67" i="23"/>
  <c r="T67" i="23"/>
  <c r="U60" i="23"/>
  <c r="T59" i="23"/>
  <c r="U52" i="23"/>
  <c r="AF51" i="23"/>
  <c r="T51" i="23"/>
  <c r="U50" i="23"/>
  <c r="AF49" i="23"/>
  <c r="T49" i="23"/>
  <c r="U42" i="23"/>
  <c r="AF41" i="23"/>
  <c r="T41" i="23"/>
  <c r="U40" i="23"/>
  <c r="AF39" i="23"/>
  <c r="T39" i="23"/>
  <c r="A47" i="26" l="1"/>
  <c r="A20" i="17"/>
  <c r="A38" i="16"/>
  <c r="A29" i="22"/>
  <c r="A60" i="13"/>
  <c r="A39" i="19"/>
  <c r="A52" i="12"/>
  <c r="A70" i="11"/>
  <c r="A40" i="10"/>
  <c r="A77" i="9"/>
  <c r="A48" i="8"/>
  <c r="B22" i="7"/>
  <c r="B20" i="6"/>
  <c r="B51" i="26" l="1"/>
  <c r="A51" i="26"/>
  <c r="B46" i="26"/>
  <c r="A46" i="26"/>
  <c r="B45" i="26"/>
  <c r="A45" i="26"/>
  <c r="B44" i="26"/>
  <c r="A44" i="26"/>
  <c r="B3" i="26"/>
  <c r="B2" i="26"/>
  <c r="A46" i="21" l="1"/>
  <c r="B42" i="21"/>
  <c r="A42" i="21"/>
  <c r="D16" i="17"/>
  <c r="A16" i="17"/>
  <c r="D34" i="16"/>
  <c r="A34" i="16"/>
  <c r="B58" i="15"/>
  <c r="A58" i="15"/>
  <c r="B25" i="22"/>
  <c r="A25" i="22"/>
  <c r="B33" i="22"/>
  <c r="A33" i="22"/>
  <c r="B28" i="22"/>
  <c r="A28" i="22"/>
  <c r="B27" i="22"/>
  <c r="A27" i="22"/>
  <c r="B3" i="22"/>
  <c r="B2" i="22"/>
  <c r="I54" i="14"/>
  <c r="B54" i="14"/>
  <c r="D56" i="13"/>
  <c r="A56" i="13"/>
  <c r="D35" i="19"/>
  <c r="A35" i="19"/>
  <c r="E48" i="12"/>
  <c r="A48" i="12"/>
  <c r="E66" i="11"/>
  <c r="A66" i="11"/>
  <c r="D36" i="10"/>
  <c r="A36" i="10"/>
  <c r="B41" i="20"/>
  <c r="A41" i="20"/>
  <c r="B519" i="18"/>
  <c r="A519" i="18"/>
  <c r="B325" i="18"/>
  <c r="A325" i="18"/>
  <c r="E74" i="9"/>
  <c r="A74" i="9"/>
  <c r="C45" i="8"/>
  <c r="A45" i="8"/>
  <c r="E18" i="7"/>
  <c r="B18" i="7"/>
  <c r="F16" i="6"/>
  <c r="B16" i="6"/>
  <c r="I61" i="14"/>
  <c r="B61" i="14"/>
  <c r="I56" i="14"/>
  <c r="D13" i="1" l="1"/>
  <c r="D14" i="6" l="1"/>
  <c r="E13" i="7"/>
  <c r="E12" i="7"/>
  <c r="F12" i="7" s="1"/>
  <c r="D11" i="7"/>
  <c r="F11" i="7" s="1"/>
  <c r="F13" i="7" l="1"/>
  <c r="F13" i="6"/>
  <c r="E14" i="7"/>
  <c r="E15" i="7" s="1"/>
  <c r="E16" i="7" s="1"/>
  <c r="F12" i="6"/>
  <c r="D14" i="7"/>
  <c r="D15" i="7" s="1"/>
  <c r="E11" i="6"/>
  <c r="F14" i="6" l="1"/>
  <c r="E14" i="6"/>
  <c r="G11" i="6"/>
  <c r="D16" i="7"/>
  <c r="C14" i="6"/>
  <c r="D14" i="1"/>
  <c r="D12" i="1"/>
  <c r="D11" i="1" l="1"/>
  <c r="G14" i="6"/>
  <c r="G13" i="6"/>
  <c r="G12" i="6"/>
  <c r="A61" i="15" l="1"/>
  <c r="B49" i="21" l="1"/>
  <c r="A49" i="21"/>
  <c r="B45" i="21"/>
  <c r="A45" i="21"/>
  <c r="B44" i="21"/>
  <c r="A44" i="21"/>
  <c r="B3" i="21"/>
  <c r="B2" i="21"/>
  <c r="B48" i="20"/>
  <c r="A48" i="20"/>
  <c r="B44" i="20"/>
  <c r="A44" i="20"/>
  <c r="B43" i="20"/>
  <c r="A43" i="20"/>
  <c r="B3" i="20"/>
  <c r="B2" i="20"/>
  <c r="C14" i="7" l="1"/>
  <c r="F14" i="7" s="1"/>
  <c r="C15" i="7" l="1"/>
  <c r="F15" i="7" s="1"/>
  <c r="C16" i="7" l="1"/>
  <c r="F16" i="7" s="1"/>
  <c r="F3" i="19" l="1"/>
  <c r="F2" i="19"/>
  <c r="D37" i="19"/>
  <c r="D38" i="19"/>
  <c r="D42" i="19"/>
  <c r="A42" i="19"/>
  <c r="A38" i="19"/>
  <c r="A37" i="19"/>
  <c r="B526" i="18" l="1"/>
  <c r="B522" i="18"/>
  <c r="B521" i="18"/>
  <c r="A526" i="18"/>
  <c r="A522" i="18"/>
  <c r="A521" i="18"/>
  <c r="B332" i="18"/>
  <c r="B328" i="18"/>
  <c r="B327" i="18"/>
  <c r="A332" i="18"/>
  <c r="A328" i="18"/>
  <c r="A327" i="18"/>
  <c r="B3" i="18"/>
  <c r="B2" i="18"/>
  <c r="E3" i="16" l="1"/>
  <c r="D24" i="17" l="1"/>
  <c r="D19" i="17"/>
  <c r="D18" i="17"/>
  <c r="A24" i="17"/>
  <c r="A19" i="17"/>
  <c r="A18" i="17"/>
  <c r="D3" i="17"/>
  <c r="D2" i="17"/>
  <c r="D42" i="16" l="1"/>
  <c r="D37" i="16"/>
  <c r="D36" i="16"/>
  <c r="A42" i="16"/>
  <c r="A37" i="16"/>
  <c r="A36" i="16"/>
  <c r="F2" i="7" l="1"/>
  <c r="F3" i="7"/>
  <c r="E20" i="7"/>
  <c r="E21" i="7"/>
  <c r="E26" i="7"/>
  <c r="B3" i="15" l="1"/>
  <c r="B2" i="15"/>
  <c r="B65" i="15"/>
  <c r="B60" i="15"/>
  <c r="B59" i="15"/>
  <c r="A65" i="15"/>
  <c r="A60" i="15"/>
  <c r="A59" i="15"/>
  <c r="P3" i="14"/>
  <c r="P2" i="14"/>
  <c r="G3" i="13"/>
  <c r="G2" i="13"/>
  <c r="D64" i="13"/>
  <c r="D59" i="13"/>
  <c r="D58" i="13"/>
  <c r="A64" i="13"/>
  <c r="A59" i="13"/>
  <c r="A58" i="13"/>
  <c r="I3" i="12"/>
  <c r="I2" i="12"/>
  <c r="E56" i="12"/>
  <c r="E51" i="12"/>
  <c r="E50" i="12"/>
  <c r="A56" i="12"/>
  <c r="A51" i="12"/>
  <c r="A50" i="12"/>
  <c r="E73" i="11"/>
  <c r="E69" i="11"/>
  <c r="E68" i="11"/>
  <c r="A73" i="11"/>
  <c r="A69" i="11"/>
  <c r="A68" i="11"/>
  <c r="I3" i="11"/>
  <c r="I2" i="11"/>
  <c r="D44" i="10"/>
  <c r="D39" i="10"/>
  <c r="D38" i="10"/>
  <c r="A44" i="10"/>
  <c r="A39" i="10"/>
  <c r="A38" i="10"/>
  <c r="F3" i="10"/>
  <c r="F2" i="10"/>
  <c r="E81" i="9"/>
  <c r="E76" i="9"/>
  <c r="E75" i="9"/>
  <c r="A81" i="9"/>
  <c r="A76" i="9"/>
  <c r="A75" i="9"/>
  <c r="F3" i="9"/>
  <c r="F2" i="9"/>
  <c r="C51" i="8"/>
  <c r="C47" i="8"/>
  <c r="C46" i="8"/>
  <c r="A51" i="8"/>
  <c r="A47" i="8"/>
  <c r="A46" i="8"/>
  <c r="C3" i="8"/>
  <c r="C2" i="8"/>
  <c r="F24" i="6" l="1"/>
  <c r="F19" i="6"/>
  <c r="F18" i="6"/>
  <c r="C11" i="1"/>
  <c r="B24" i="6"/>
  <c r="B19" i="6"/>
  <c r="B18" i="6"/>
  <c r="B26" i="7"/>
  <c r="B21" i="7"/>
  <c r="B20" i="7"/>
  <c r="G3" i="6"/>
  <c r="A6" i="6"/>
  <c r="G2" i="6"/>
  <c r="A6" i="7"/>
  <c r="E11" i="1" l="1"/>
</calcChain>
</file>

<file path=xl/comments1.xml><?xml version="1.0" encoding="utf-8"?>
<comments xmlns="http://schemas.openxmlformats.org/spreadsheetml/2006/main">
  <authors>
    <author>nazarovaom</author>
  </authors>
  <commentList>
    <comment ref="D10" authorId="0" shapeId="0">
      <text>
        <r>
          <rPr>
            <b/>
            <sz val="9"/>
            <color indexed="81"/>
            <rFont val="Tahoma"/>
            <family val="2"/>
            <charset val="204"/>
          </rPr>
          <t>nazarovaom:</t>
        </r>
        <r>
          <rPr>
            <sz val="9"/>
            <color indexed="81"/>
            <rFont val="Tahoma"/>
            <family val="2"/>
            <charset val="204"/>
          </rPr>
          <t xml:space="preserve">
Эта сумма должна быть в пределах первоначальной цены договора.</t>
        </r>
      </text>
    </comment>
  </commentList>
</comments>
</file>

<file path=xl/sharedStrings.xml><?xml version="1.0" encoding="utf-8"?>
<sst xmlns="http://schemas.openxmlformats.org/spreadsheetml/2006/main" count="1659" uniqueCount="1136">
  <si>
    <t>Расчет договорной цены</t>
  </si>
  <si>
    <t>№ п/п</t>
  </si>
  <si>
    <t>Наименование работ</t>
  </si>
  <si>
    <t>Итоговая (договорная) цена без НДС (руб.)</t>
  </si>
  <si>
    <t>Итоговая (договорная) цена с НДС (руб.)</t>
  </si>
  <si>
    <t>Заказчик</t>
  </si>
  <si>
    <t>Подрядчик</t>
  </si>
  <si>
    <t>Всего</t>
  </si>
  <si>
    <t>Объемы работ без учета НДС</t>
  </si>
  <si>
    <t>Объемы работ с учетом НДС</t>
  </si>
  <si>
    <t>Приложение № 1</t>
  </si>
  <si>
    <t>Подписи сторон</t>
  </si>
  <si>
    <t xml:space="preserve">График производства этапов работ по титулу </t>
  </si>
  <si>
    <t xml:space="preserve">График финансирования работ по титулу </t>
  </si>
  <si>
    <t>Приложение № 2</t>
  </si>
  <si>
    <t>в том числе: ПИР</t>
  </si>
  <si>
    <t>Прочие</t>
  </si>
  <si>
    <t>руб.</t>
  </si>
  <si>
    <t>с НДС;   руб.</t>
  </si>
  <si>
    <t>Приложение № 3</t>
  </si>
  <si>
    <t>Приложение № 4</t>
  </si>
  <si>
    <t>Таблица нарушений</t>
  </si>
  <si>
    <t>Перечень нарушений</t>
  </si>
  <si>
    <r>
      <t>Степень серьезности нарушения</t>
    </r>
    <r>
      <rPr>
        <b/>
        <sz val="10"/>
        <color theme="1"/>
        <rFont val="Times New Roman"/>
        <family val="1"/>
        <charset val="204"/>
      </rPr>
      <t xml:space="preserve">: </t>
    </r>
    <r>
      <rPr>
        <sz val="10"/>
        <color theme="1"/>
        <rFont val="Times New Roman"/>
        <family val="1"/>
        <charset val="204"/>
      </rPr>
      <t>серьезные (С), очень серьезные нарушения (ОС)</t>
    </r>
  </si>
  <si>
    <t>ОС</t>
  </si>
  <si>
    <t>Работа в электроустановках без оформления наряда-допуска, распоряжения или перечня работ, выполняемых в порядке текущей эксплуатации</t>
  </si>
  <si>
    <t xml:space="preserve"> Неправильное оформление наряда-допуска </t>
  </si>
  <si>
    <t>С</t>
  </si>
  <si>
    <t>Самовольное проведение работ, а также расширение рабочих мест и объема задания, определенных нарядом, распоряжением или перечнем работ, выполняемых в порядке текущей эксплуатации</t>
  </si>
  <si>
    <t>Невыполнение технических мероприятий при подготовке рабочего места</t>
  </si>
  <si>
    <t>Истекшие сроки испытаний применяемых средств индивидуальной защиты и электрозащитных средств</t>
  </si>
  <si>
    <t>Установка грузоподъемной машины (механизма) на выносные опоры и перевод ее рабочего органа из транспортного положения в рабочее работником, не являющимся машинистом</t>
  </si>
  <si>
    <t>Производство самостоятельных переключений в схемах и на оборудовании Заказчика</t>
  </si>
  <si>
    <t>Несоблюдение во время работы мер безопасности, предусмотренных инструкциями по охране труда, технологическими картами, ППР, нарядом - допуском и другими нормативными документами</t>
  </si>
  <si>
    <t>Сокрытие информации о нарушениях (инцидентах, несчастных случаях, предпосылках к ним, а также случаях микротравматизма), которая должна направляться Представителям Заказчика</t>
  </si>
  <si>
    <t>Отсутствие на рабочем месте знаков безопасности, обозначающих место проведения работ («Работать здесь»)</t>
  </si>
  <si>
    <t>Нарушение требования: рабочая зона должна быть выгорожена и иметь соответствующие знаки</t>
  </si>
  <si>
    <t>Отсутствие у работников удостоверений о проверке знаний, отметок о прохождении проверок знаний по охране труда и допуска к специальным работам</t>
  </si>
  <si>
    <t>Отсутствие соответствующих аптечек и средств для оказания первой помощи</t>
  </si>
  <si>
    <t xml:space="preserve">Подрядчик: </t>
  </si>
  <si>
    <t>Подписи сторон:</t>
  </si>
  <si>
    <t>Заказчик:</t>
  </si>
  <si>
    <t>Подрядчик:</t>
  </si>
  <si>
    <t>М.П.</t>
  </si>
  <si>
    <t>Приложение № 5</t>
  </si>
  <si>
    <t>Заказчик (Филиал)</t>
  </si>
  <si>
    <t>Подрядная организация</t>
  </si>
  <si>
    <t>Место производства работ</t>
  </si>
  <si>
    <t>Проверяющий</t>
  </si>
  <si>
    <t>Дата проверки</t>
  </si>
  <si>
    <t>да</t>
  </si>
  <si>
    <t>нет</t>
  </si>
  <si>
    <t>не приемлемо</t>
  </si>
  <si>
    <t>Проход на территорию Заказчика работников, отсутствующих в согласованных списках, без временных пропусков и без прохождения вводных инструктажей по охране труда, противопожарного инструктажа. Отсутствие подтверждения  проведения вводных инструктажей</t>
  </si>
  <si>
    <t>Примечания</t>
  </si>
  <si>
    <t>Подписи:</t>
  </si>
  <si>
    <t xml:space="preserve">                                       </t>
  </si>
  <si>
    <r>
      <t>Проверяющий:</t>
    </r>
    <r>
      <rPr>
        <u/>
        <sz val="10"/>
        <color theme="1"/>
        <rFont val="Times New Roman"/>
        <family val="1"/>
        <charset val="204"/>
      </rPr>
      <t xml:space="preserve">             </t>
    </r>
  </si>
  <si>
    <t>_________________________</t>
  </si>
  <si>
    <t>___________________________________________________________________________</t>
  </si>
  <si>
    <t>____________________________________________________________________</t>
  </si>
  <si>
    <t>______________________________________________________________________________________</t>
  </si>
  <si>
    <t>должность</t>
  </si>
  <si>
    <t>подпись</t>
  </si>
  <si>
    <t>________________________</t>
  </si>
  <si>
    <t xml:space="preserve"> </t>
  </si>
  <si>
    <t xml:space="preserve">С контрольным листом ознакомлены:  </t>
  </si>
  <si>
    <t xml:space="preserve">к Договору строительного подряда </t>
  </si>
  <si>
    <t>Форма Акта сдачи-приемки выполненных работ</t>
  </si>
  <si>
    <t>АКТ № _____ от «____» ___________ 20__ г.</t>
  </si>
  <si>
    <t>К Договору строительного подряда №______от ___________г.</t>
  </si>
  <si>
    <t>по объекту ___________________________________________________________________</t>
  </si>
  <si>
    <t xml:space="preserve">   Мы, нижеподписавшиеся, от лица Заказчика__________________________________ и от лица Подрядчика - __________________________________________________ составили настоящий акт о нижеследующем:</t>
  </si>
  <si>
    <t xml:space="preserve">   В соответствии с Договором строительного подряда №_____от_______________г. Подрядчик выполнил проектно-изыскательские работы по объекту:_________________________</t>
  </si>
  <si>
    <t xml:space="preserve">       Сметная стоимость ПИР:________________руб.без НДС.</t>
  </si>
  <si>
    <t xml:space="preserve">       Итого к оплате за выполненные работы ______________руб.</t>
  </si>
  <si>
    <t xml:space="preserve">       (________________________руб.__________коп.). Итого с НДС_____________________руб.</t>
  </si>
  <si>
    <t xml:space="preserve">       (________________________руб.__________коп.).</t>
  </si>
  <si>
    <t xml:space="preserve">       Принял:                                                             Сдал: </t>
  </si>
  <si>
    <t xml:space="preserve">       ________________/                         /                   ____________________/                  /</t>
  </si>
  <si>
    <t xml:space="preserve">            м.п.                                                                   м.п.</t>
  </si>
  <si>
    <t>Унифицированная форма № КС-2</t>
  </si>
  <si>
    <t>Утверждена постановлением Госкомстата России</t>
  </si>
  <si>
    <t>от 11 ноября 1999 г. № 100</t>
  </si>
  <si>
    <t>Код</t>
  </si>
  <si>
    <t>Форма по ОКУД</t>
  </si>
  <si>
    <t>Инвестор</t>
  </si>
  <si>
    <t>по ОКПО</t>
  </si>
  <si>
    <t>организация, адрес, телефон, факс</t>
  </si>
  <si>
    <t>Заказчик (Генподрядчик)</t>
  </si>
  <si>
    <t>Подрядчик (Субподрядчик)</t>
  </si>
  <si>
    <t>Стройка</t>
  </si>
  <si>
    <t>наименование, адрес</t>
  </si>
  <si>
    <t>Объект</t>
  </si>
  <si>
    <t>наименование</t>
  </si>
  <si>
    <t>Вид деятельности по ОКДП</t>
  </si>
  <si>
    <t>Договор подряда (контракт)</t>
  </si>
  <si>
    <t>номер</t>
  </si>
  <si>
    <t>дата</t>
  </si>
  <si>
    <t>Вид операции</t>
  </si>
  <si>
    <t>Номер документа</t>
  </si>
  <si>
    <t>Дата составления</t>
  </si>
  <si>
    <t>Отчетный период</t>
  </si>
  <si>
    <t>с</t>
  </si>
  <si>
    <t>по</t>
  </si>
  <si>
    <t>АКТ</t>
  </si>
  <si>
    <t>О ПРИЕМКЕ ВЫПОЛНЕННЫХ РАБОТ</t>
  </si>
  <si>
    <t>Номер</t>
  </si>
  <si>
    <t>Номер единичной расценки</t>
  </si>
  <si>
    <t>Единица измерения</t>
  </si>
  <si>
    <t>Выполнено работ</t>
  </si>
  <si>
    <t>по порядку</t>
  </si>
  <si>
    <t>количество</t>
  </si>
  <si>
    <t>цена за единицу,</t>
  </si>
  <si>
    <t>стоимость, руб.</t>
  </si>
  <si>
    <t>Итого</t>
  </si>
  <si>
    <t>Х</t>
  </si>
  <si>
    <t>2-я страница формы № КС-2</t>
  </si>
  <si>
    <t>Всего по акту</t>
  </si>
  <si>
    <t>Сдал</t>
  </si>
  <si>
    <t>М. П.</t>
  </si>
  <si>
    <t>Принял</t>
  </si>
  <si>
    <t>ФОРМА</t>
  </si>
  <si>
    <t>позиции по смете</t>
  </si>
  <si>
    <t>Сметная (договорная) стоимость в соответствии с договором подряда (субподряда)_______________________________________________________________________ руб.</t>
  </si>
  <si>
    <t>__________________________________________       _________________________________________    _______________________________________</t>
  </si>
  <si>
    <t xml:space="preserve">                                       должность                                                                                          подпись                                                                 расшифровка подписи</t>
  </si>
  <si>
    <t>цена за единицу, руб.</t>
  </si>
  <si>
    <t>Унифицированная форма № КС-3</t>
  </si>
  <si>
    <t>от 11ноября 1999 г. №100</t>
  </si>
  <si>
    <t xml:space="preserve">Стройка    </t>
  </si>
  <si>
    <t>СПРАВКА О СТОИМОСТИ ВЫПОЛНЕННЫХ РАБОТ И ЗАТРАТ</t>
  </si>
  <si>
    <t>Наименование пусковых комплексов, этапов, объектов, видов выполненных работ, оборудования, затрат</t>
  </si>
  <si>
    <t>Стоимость выполненных работ и затрат</t>
  </si>
  <si>
    <t>Всего с учетом НДС</t>
  </si>
  <si>
    <t>с начала проведения работ</t>
  </si>
  <si>
    <t>с начала года по отчетный месяц включительно</t>
  </si>
  <si>
    <t>Всего работ и затрат, включаемых в стоимость работ, в том числе:</t>
  </si>
  <si>
    <t>Номер по порядку</t>
  </si>
  <si>
    <t>в том числе за отчетный месяц</t>
  </si>
  <si>
    <t xml:space="preserve">                 </t>
  </si>
  <si>
    <t xml:space="preserve">Заказчик (Генподрядчик)          _____________________________         ____________________________          _________________________ </t>
  </si>
  <si>
    <t>Подрядчик (Субподрядчик)     _____________________________         ____________________________          _________________________</t>
  </si>
  <si>
    <r>
      <t>Заказчик</t>
    </r>
    <r>
      <rPr>
        <sz val="10"/>
        <color theme="1"/>
        <rFont val="Times New Roman"/>
        <family val="1"/>
        <charset val="204"/>
      </rPr>
      <t xml:space="preserve"> (Генподрядчик)</t>
    </r>
  </si>
  <si>
    <r>
      <t>Подрядчик</t>
    </r>
    <r>
      <rPr>
        <sz val="10"/>
        <color theme="1"/>
        <rFont val="Times New Roman"/>
        <family val="1"/>
        <charset val="204"/>
      </rPr>
      <t xml:space="preserve"> (Субподрядчик)</t>
    </r>
  </si>
  <si>
    <t xml:space="preserve">                                  должность                                                              подпись                                        расшифровка подписи</t>
  </si>
  <si>
    <t xml:space="preserve">                                  должность                                                            подпись                                         расшифровка подписи</t>
  </si>
  <si>
    <t xml:space="preserve">ФОРМА </t>
  </si>
  <si>
    <t>АКТ № __________</t>
  </si>
  <si>
    <t xml:space="preserve">ОСМОТРА ОБОРУДОВАНИЯ </t>
  </si>
  <si>
    <t xml:space="preserve">Должность </t>
  </si>
  <si>
    <t xml:space="preserve">подпись </t>
  </si>
  <si>
    <t>расшифровка  подписи</t>
  </si>
  <si>
    <t>Представители Заказчика в присутствии представителей Подрядчика осмотрели оборудование, предоставленное Подрядчиком в соответствии с условиями Договора подряда № ___ от _____, подлежащее монтажу и составили настоящий Акт о следующем</t>
  </si>
  <si>
    <t xml:space="preserve">ПЕРЕЧЕНЬ ОБОРУДОВАНИЯ, </t>
  </si>
  <si>
    <t>ПРЕДСТАВЛЕННОГО ДЛЯ ПРОВЕДЕНИЯ ОСМОТРА</t>
  </si>
  <si>
    <t>Производитель</t>
  </si>
  <si>
    <t>Код производителя</t>
  </si>
  <si>
    <t>Наименование</t>
  </si>
  <si>
    <t>Ед. изм.</t>
  </si>
  <si>
    <t>Кол-во</t>
  </si>
  <si>
    <t>Стоимость</t>
  </si>
  <si>
    <t>Представленная документация:</t>
  </si>
  <si>
    <t>Замечания Заказчика:</t>
  </si>
  <si>
    <t>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t>
  </si>
  <si>
    <t xml:space="preserve">                              </t>
  </si>
  <si>
    <t>м.п.</t>
  </si>
  <si>
    <t xml:space="preserve">                              Указывается  фирменное  наименование, место нахождения </t>
  </si>
  <si>
    <t>От Заказчика:</t>
  </si>
  <si>
    <r>
      <t>Заказчик</t>
    </r>
    <r>
      <rPr>
        <sz val="10"/>
        <color rgb="FF000000"/>
        <rFont val="Times New Roman"/>
        <family val="1"/>
        <charset val="204"/>
      </rPr>
      <t xml:space="preserve">: </t>
    </r>
  </si>
  <si>
    <r>
      <t>Подрядчик</t>
    </r>
    <r>
      <rPr>
        <sz val="10"/>
        <color rgb="FF000000"/>
        <rFont val="Times New Roman"/>
        <family val="1"/>
        <charset val="204"/>
      </rPr>
      <t>____________________________________________________________________________________________</t>
    </r>
  </si>
  <si>
    <r>
      <t>Объект_</t>
    </r>
    <r>
      <rPr>
        <sz val="10"/>
        <color rgb="FF000000"/>
        <rFont val="Times New Roman"/>
        <family val="1"/>
        <charset val="204"/>
      </rPr>
      <t>______________________________________________________________________________________________</t>
    </r>
  </si>
  <si>
    <r>
      <t>Договор подряда</t>
    </r>
    <r>
      <rPr>
        <sz val="10"/>
        <color rgb="FF000000"/>
        <rFont val="Times New Roman"/>
        <family val="1"/>
        <charset val="204"/>
      </rPr>
      <t xml:space="preserve"> №________ от «___»__________ 20_ г. </t>
    </r>
  </si>
  <si>
    <r>
      <t>Дата составления Акта</t>
    </r>
    <r>
      <rPr>
        <sz val="10"/>
        <color rgb="FF000000"/>
        <rFont val="Times New Roman"/>
        <family val="1"/>
        <charset val="204"/>
      </rPr>
      <t xml:space="preserve"> «___»__________________20_ г. </t>
    </r>
  </si>
  <si>
    <t>* При наличии  замечаний Заказчика Подрядчик не  вправе  приступать к монтажу  оборудования  до  полного  их  устранения.</t>
  </si>
  <si>
    <r>
      <t>Дата подписания  Акта</t>
    </r>
    <r>
      <rPr>
        <sz val="10"/>
        <color rgb="FF000000"/>
        <rFont val="Times New Roman"/>
        <family val="1"/>
        <charset val="204"/>
      </rPr>
      <t xml:space="preserve"> «______»_____________________ 20_ г. </t>
    </r>
  </si>
  <si>
    <t>От Подрядчика:</t>
  </si>
  <si>
    <t>(1)</t>
  </si>
  <si>
    <t>(2)</t>
  </si>
  <si>
    <t>(3)</t>
  </si>
  <si>
    <t>(4)</t>
  </si>
  <si>
    <t>(5)</t>
  </si>
  <si>
    <t>(6)</t>
  </si>
  <si>
    <t>____________________________________________________________________________________________________________________________________________</t>
  </si>
  <si>
    <t>______________________________________________________</t>
  </si>
  <si>
    <t xml:space="preserve">   В случае отсутствия замечаний Заказчика подписанием настоящего Акта стороны свидетельствуют, что представленное для  технического осмотра оборудование соответствует требованиям Заказчика по количеству и номенклатуре, явных недостатков при проведении осмотра не выявлено. Вся необходимая  документация  представлена  подрядчиком  в полном  объеме.</t>
  </si>
  <si>
    <t xml:space="preserve">    Настоящий Акт является основанием для начала монтажа указанного выше оборудования. </t>
  </si>
  <si>
    <t xml:space="preserve">От Заказчика: </t>
  </si>
  <si>
    <t>ФОРМА СОГЛАСОВАНА:</t>
  </si>
  <si>
    <t>ИНН</t>
  </si>
  <si>
    <t>ОГРН</t>
  </si>
  <si>
    <t>№</t>
  </si>
  <si>
    <t>Адрес регистрации</t>
  </si>
  <si>
    <t>Информация о подтверждающих документах (наименование, реквизиты и т.д.)</t>
  </si>
  <si>
    <t>1.2.1.</t>
  </si>
  <si>
    <t>КОДЕКС ПРОФЕССИОНАЛЬНОЙ ЭТИКИ</t>
  </si>
  <si>
    <t>Сокращения</t>
  </si>
  <si>
    <t>Принципы профессиональной этики Подрядчика</t>
  </si>
  <si>
    <t>а) законность.</t>
  </si>
  <si>
    <t>д) конфиденциальность.</t>
  </si>
  <si>
    <t>е) информационная открытость.</t>
  </si>
  <si>
    <t>Статья 1. Общие положения</t>
  </si>
  <si>
    <t>Статья 2. Требования, предъявляемые к Подрядчику</t>
  </si>
  <si>
    <t>- поддерживал свою деловую репутацию;</t>
  </si>
  <si>
    <t>- обеспечивал конфиденциальность полученной информации; не использовал эту информацию для целей личной выгоды либо в интересах третьих лиц;</t>
  </si>
  <si>
    <t>- воздерживался от оказания услуг, выходящих за пределы его профессиональной компетенции.</t>
  </si>
  <si>
    <t>2.2. В целях поддержания своей деловой репутации Подрядчик обязан воздерживаться, в том числе от следующих действий:</t>
  </si>
  <si>
    <t>- участия в незаконной деятельности (включая легализацию (отмывание) доходов, полученных преступным путем);</t>
  </si>
  <si>
    <t>- участия в сокрытии прибыли и уходе от налогообложения;</t>
  </si>
  <si>
    <t>- нарушений правил представления финансовой (бухгалтерской) отчетности;</t>
  </si>
  <si>
    <t>- неисполнения или несвоевременного исполнения обязательств по ранее заключенным договорам.</t>
  </si>
  <si>
    <t>Статья 3.  Конкуренция</t>
  </si>
  <si>
    <t>3.1. Подрядчик признает, что добросовестная конкуренция является одним из необходимых условий существования рынка услуг, инвестиций, строительства.</t>
  </si>
  <si>
    <t>3.2. Сбор информации о конкурентах Подрядчика представляет собой законную деятельность, при условии, если она осуществляется в соответствии с нормами закона и этики. Подрядчик никогда не должен получать информацию о конкурентах, используя для этого неподобающие методы, например, выдавая себя за другое лицо, побуждая сотрудника организации-конкурента раскрыть конфиденциальную информацию или получив несанкционированный доступ к такой информации, будь то непосредственно или через третьих лиц.</t>
  </si>
  <si>
    <t>3.3. В области конкуренции считается недопустимым, в том числе:</t>
  </si>
  <si>
    <t>- использование конфиденциальной информации для личной выгоды либо в интересах третьих лиц;</t>
  </si>
  <si>
    <t>- предоставление заведомо недостоверной информации о другом подрядчике, в том числе в средствах массовой информации.</t>
  </si>
  <si>
    <r>
      <t>б)</t>
    </r>
    <r>
      <rPr>
        <sz val="11"/>
        <color theme="1"/>
        <rFont val="Times New Roman"/>
        <family val="1"/>
        <charset val="204"/>
      </rPr>
      <t xml:space="preserve"> </t>
    </r>
    <r>
      <rPr>
        <b/>
        <i/>
        <u/>
        <sz val="11"/>
        <color theme="1"/>
        <rFont val="Times New Roman"/>
        <family val="1"/>
        <charset val="204"/>
      </rPr>
      <t>профессионализм.</t>
    </r>
  </si>
  <si>
    <r>
      <t>в)</t>
    </r>
    <r>
      <rPr>
        <sz val="11"/>
        <color theme="1"/>
        <rFont val="Times New Roman"/>
        <family val="1"/>
        <charset val="204"/>
      </rPr>
      <t xml:space="preserve"> </t>
    </r>
    <r>
      <rPr>
        <b/>
        <i/>
        <u/>
        <sz val="11"/>
        <color theme="1"/>
        <rFont val="Times New Roman"/>
        <family val="1"/>
        <charset val="204"/>
      </rPr>
      <t>независимость.</t>
    </r>
  </si>
  <si>
    <r>
      <t>г)</t>
    </r>
    <r>
      <rPr>
        <sz val="11"/>
        <color theme="1"/>
        <rFont val="Times New Roman"/>
        <family val="1"/>
        <charset val="204"/>
      </rPr>
      <t xml:space="preserve"> </t>
    </r>
    <r>
      <rPr>
        <b/>
        <i/>
        <u/>
        <sz val="11"/>
        <color theme="1"/>
        <rFont val="Times New Roman"/>
        <family val="1"/>
        <charset val="204"/>
      </rPr>
      <t>добросовестность.</t>
    </r>
  </si>
  <si>
    <r>
      <t xml:space="preserve">    «Инвестиционный проект» - </t>
    </r>
    <r>
      <rPr>
        <sz val="11"/>
        <color theme="1"/>
        <rFont val="Times New Roman"/>
        <family val="1"/>
        <charset val="204"/>
      </rPr>
      <t>обоснование экономической целесообразности, объема и сроков осуществления капитальных вложений, в том числе необходимая проектная документация, разработанная в соответствии с законодательством Российской Федерации и утвержденными в установленном порядке стандартами (нормами и правилами), а также описание практических действий по осуществлению инвестиций (бизнес-план).</t>
    </r>
  </si>
  <si>
    <t xml:space="preserve">    Деятельность Подрядчика, а также его должностных лиц и сотрудников основывается на следующих принципах профессиональной этики:</t>
  </si>
  <si>
    <t xml:space="preserve">    Подрядчик, его должностные лица и сотрудники осуществляют свою деятельность в соответствии с федеральными законами, иными нормативно-правовыми актами Российской Федерации, а также настоящим Кодексом;</t>
  </si>
  <si>
    <t xml:space="preserve">    Подрядчик осуществляет деятельность исключительно на профессиональной основе, привлекая к работе, связанной с инвестиционными проектами, специалистов высокой квалификации. Подрядчик постоянно принимает меры по поддержанию и повышению уровня квалификации и профессионализма своих должностных лиц и сотрудников, в том числе путем проведения профессионального обучения. Подрядчик стремится к повышению своего профессионального уровня;</t>
  </si>
  <si>
    <t xml:space="preserve">    Подрядчик действует добросовестно, то есть с той степенью осмотрительности и заботливости, которая требуется от него с учетом специфики деятельности и практики делового оборота.</t>
  </si>
  <si>
    <t xml:space="preserve">    Подрядчик осуществляет раскрытие информации о своем правовом статусе, учредителях, финансовом состоянии, о деятельности по инвестиционным проектам в случаях, в объеме и способами, установленными действующим законодательством и договором.</t>
  </si>
  <si>
    <t>Сдачи-приемки проектных и изыскательских работ</t>
  </si>
  <si>
    <t>Составлен ________ 20____ о полном/частичном выполнении проектных и изыскательских работ</t>
  </si>
  <si>
    <t>ПАО «Московская объединенная электросетевая компания»</t>
  </si>
  <si>
    <t>«_____»</t>
  </si>
  <si>
    <t>_____________/____________/</t>
  </si>
  <si>
    <t>Серия и номер документа, удостоверяющего личность руководителя</t>
  </si>
  <si>
    <t xml:space="preserve"> к  Договору строительного подряда </t>
  </si>
  <si>
    <t>Скорректированный расчет стоимости работ</t>
  </si>
  <si>
    <t>Итоговая (первоначальная) цена без НДС (руб.)</t>
  </si>
  <si>
    <t>Итоговая (скорректированная) цена без НДС (руб.)</t>
  </si>
  <si>
    <t>Итоговая (скорректированная) цена с НДС (руб.)</t>
  </si>
  <si>
    <t>Название объекта/работ указывать в точном соответствии с титулом инвестиционной программы (должно соответствовать предмету конкурса)</t>
  </si>
  <si>
    <t xml:space="preserve">СМР, ПНР </t>
  </si>
  <si>
    <t>Оборудование</t>
  </si>
  <si>
    <t xml:space="preserve">                   Подписи сторон</t>
  </si>
  <si>
    <t>____________________________________</t>
  </si>
  <si>
    <t>____________________________</t>
  </si>
  <si>
    <t>______________/ ___________________</t>
  </si>
  <si>
    <t>МП</t>
  </si>
  <si>
    <t>_______________/ _________________</t>
  </si>
  <si>
    <t>Информация об обязательствах Заказчика по осуществлению технологического присоединения к электрическим сетям</t>
  </si>
  <si>
    <t>Приложение № 6</t>
  </si>
  <si>
    <t>Приложение № 9</t>
  </si>
  <si>
    <t>«_____» _________ 20__ г.</t>
  </si>
  <si>
    <t xml:space="preserve">    1. ПРЕДМЕТ ДОГОВОРА.</t>
  </si>
  <si>
    <t xml:space="preserve">    1.2. В соответствии с настоящим Договором Страховщик обязуется при наступлении страховых случаев (Раздел 3 настоящего Договора) произвести страховую выплату в пределах страховой суммы (Раздел 4 настоящего Договора) в порядке и на условиях, предусмотренных настоящим Договором, а Страхователь обязуется уплатить страховую премию в размере и в порядке, установленных Разделом 5 настоящего Договора.</t>
  </si>
  <si>
    <t xml:space="preserve">    1.4. Территория страхования: </t>
  </si>
  <si>
    <t xml:space="preserve">    1.4.2. Территория 2 (по страхованию ответственности перед третьими лицами) - весь мир за исключением США, Канады, Австралии.</t>
  </si>
  <si>
    <t xml:space="preserve">    1.5. Выгодоприобретатель(и): </t>
  </si>
  <si>
    <t xml:space="preserve">    1.5.1. Договор страхования считается заключенным в пользу:</t>
  </si>
  <si>
    <t xml:space="preserve">    • Страхователя;</t>
  </si>
  <si>
    <t xml:space="preserve">    в отношении той части застрахованного имущества, по которой он(-и) несет(-ут) риск гибели, утраты или повреждения (Секция 1). </t>
  </si>
  <si>
    <t xml:space="preserve">    1.5.2. Договор страхования считается заключенным в пользу лиц, которым может быть причинен вред (Выгодоприобретателей) (Секция 2).</t>
  </si>
  <si>
    <t xml:space="preserve">    2. ОБЪЕКТ СТРАХОВАНИЯ.</t>
  </si>
  <si>
    <t xml:space="preserve">    2.1. По настоящему Договору застрахованы:</t>
  </si>
  <si>
    <t xml:space="preserve">    Секция 1 «Страхование строительно-монтажных рисков».</t>
  </si>
  <si>
    <t xml:space="preserve">    2.1.1. Предмет и средства проведения строительно-монтажных работ - на период проведения строительно-монтажных работ по Контракту:</t>
  </si>
  <si>
    <t xml:space="preserve">    2.1.1.1. Объект строительства/монтажа, указанный в п. 1.3 настоящего Договора, включая, но не ограничиваясь:</t>
  </si>
  <si>
    <t xml:space="preserve">    Все постоянные или временные работы, выполненные или находящиеся в процессе выполнения предварительные работы (включая все ассоциированные работы и мобилизацию на строительной площадке), включая материалы, товары, части, выемку грунта, запасные части и прочие предметы, оборудование любого типа, используемое для или предназначенное для использования в Проекте, все проектирование, чертежи, спецификации и планы, подлежащие предоставлению вместе с компьютерным и прочим оборудованием для обслуживания строительства, все прочие части и единицы или оборудование, машины и механизмы любого типа в качестве имущества Страхователя (Выгодоприобретателя), за которые он несет ответственность (за исключением строительных машин, механизмов, временных сооружений и их содержимого, не составляющих часть или не предназначенных для составления части временных или постоянных работ) во время нахождения на или в непосредственной близости от строительной площадки или в другом месте в пределах территории страхования, а также все ассоциированные и вспомогательные работы связанные с этим, построенные, сооруженные, смонтированные, поставленные, установленные, отремонтированные, замененные, исправленные, или находящиеся в процессе строительства, сооружения, монтажа, поставки, установки, ремонта, замены, исправления или иного действия, а также в процессе испытаний, пусконаладочных работ и пуска в эксплуатацию, а также включая управление проектом и все подобные расходы Страхователя (Выгодоприобретателя).</t>
  </si>
  <si>
    <t xml:space="preserve">    2.1.1.2. Существующее имущество Заказчика расположенное на строительной площадке или на территории, прилегающей к строительной площадке;</t>
  </si>
  <si>
    <t xml:space="preserve">    2.1.2. Сданный в эксплуатацию объект, указанный в п. 1.3 настоящего Договора - на период его гарантийного обслуживания.</t>
  </si>
  <si>
    <t xml:space="preserve">    Секция 2 «Страхование гражданской ответственности за причинение вреда имуществу и/или жизни и здоровью третьих лиц».</t>
  </si>
  <si>
    <t xml:space="preserve">    2.1.3. Имущественные интересы Страхователя и иных лиц, указанных в п. 1.5.1. настоящего Договора, связанные с их обязанностью в порядке, установленном гражданским законодательством, возместить вред, причиненный жизни, здоровью или имуществу третьих лиц:</t>
  </si>
  <si>
    <t xml:space="preserve">    • при производстве строительно-монтажных работ по Проекту;</t>
  </si>
  <si>
    <t xml:space="preserve">    • в период гарантийного обслуживания сданного в эксплуатацию объекта по Проекту.</t>
  </si>
  <si>
    <t xml:space="preserve">    3. СТРАХОВЫЕ СЛУЧАИ.</t>
  </si>
  <si>
    <t xml:space="preserve">    3.2. Страхование на период гарантийного обслуживания сданного в эксплуатацию объекта проводится на случай гибели или повреждения застрахованного объекта строительства/монтажа, сданного в эксплуатацию, вследствие:</t>
  </si>
  <si>
    <t xml:space="preserve">    3.2.1. Ошибок или упущений, допущенных при проведении работ по гарантийному обслуживанию объекта.</t>
  </si>
  <si>
    <t xml:space="preserve">    3.3. По страхованию гражданской ответственности перед третьими лицами страховым случаем является причинение вреда жизни, здоровью или имуществу третьих лиц при производстве строительно-монтажных работ по Проекту и в период гарантийного обслуживания, при условии, что:</t>
  </si>
  <si>
    <t xml:space="preserve">    3.3.1. Страхователь (лицо, риск ответственности которого застрахован) обязан возместить этот вред в соответствии с действующим законодательством места причинения вреда.</t>
  </si>
  <si>
    <t xml:space="preserve">    3.3.2. Вред третьим лицам причинен в прямой причинной связи с осуществлением строительно-монтажных работ по Проекту и гарантийного обслуживания сданного в эксплуатацию объекта.</t>
  </si>
  <si>
    <t xml:space="preserve">    3.3.3. Случай, повлекший причинение вреда жизни, здоровью или имуществу третьих лиц, имел место в пределах территории страхования, указанной в п. 1.4.2 настоящего Договора.</t>
  </si>
  <si>
    <t xml:space="preserve">    3.3.4. Факт причинения вреда и его размер подтверждены имущественными требованиями третьих лиц, заявленными в соответствии с действующим законодательством места причинения вреда, а также соответствующими документами из компетентных органов и/или решением суда о возмещении вреда.</t>
  </si>
  <si>
    <t xml:space="preserve">    Под вредом жизни и здоровью третьих лиц по настоящему Договору понимаются телесные повреждения, утрата трудоспособности или смерть потерпевшего.</t>
  </si>
  <si>
    <t xml:space="preserve">    Под вредом имуществу третьих лиц по настоящему Договору понимается гибель, утрата, повреждение имущества потерпевшего. </t>
  </si>
  <si>
    <t xml:space="preserve">    3.4. При наступлении любого из страховых случаев возмещению подлежат также расходы, понесенные Страхователем (Выгодоприобретателем, лицом, риск ответственности которого застрахован) с целью уменьшения убытка, возмещаемого по настоящему Договору, если такие расходы были необходимы или были произведены для выполнения письменных указаний Страховщика.</t>
  </si>
  <si>
    <t xml:space="preserve">    3.5. Исключения из страхования, основания для освобождения Страховщика от страховой выплаты, основания для отказа в страховой выплате указаны в настоящем Договоре и Приложении № 4 к настоящему Договору.</t>
  </si>
  <si>
    <t xml:space="preserve">    3.6. Общие исключения по Договору, относящиеся ко всем секциям.</t>
  </si>
  <si>
    <t xml:space="preserve">    По настоящему Договору не покрывается следующее:</t>
  </si>
  <si>
    <t xml:space="preserve">    3.6.1. Повреждение или гибель застрахованного имущества, затраты или расходы, убытки любого рода, любая ответственность прямо или косвенно вызванная или возникшая в результате:</t>
  </si>
  <si>
    <t xml:space="preserve">    (а) Ионизирующего излучения или радиоактивного загрязнения любым ядерным топливом или переработкой ядерного топлива (для целей настоящего исключения, под переработкой понимается любой самоподдерживающийся процесс ядерного распада);</t>
  </si>
  <si>
    <t xml:space="preserve">    (б) Материалов ядерного оружия.</t>
  </si>
  <si>
    <t xml:space="preserve">    3.6.2. Несмотря на возможность наличия в настоящем Договоре или в любом приложении к нему любых положений, противоречащих указанному ниже, настоящим согласовано, что настоящее страхование не покрывает никакого ущерба, повреждения, расходов или издержек прямо или косвенно проистекающих, являющихся результатом или находящихся в связи с нижеследующими событиями, вне зависимости от любой другой причины или обстоятельства, сопутствующего или вызывающего возникновение ущерба; </t>
  </si>
  <si>
    <t xml:space="preserve">    (а) война, вторжение, действие иностранного врага, враждебные или военные действия (вне зависимости от того, была объявлена война или нет), гражданская война, восстание, революция, мятеж, гражданские беспорядки, принимающие форму или перерастающие в восстание, военная или узурпированная власть.</t>
  </si>
  <si>
    <t xml:space="preserve">    Настоящий пункт также исключает ущерб, повреждение, возмещение стоимости или расходов, прямо или косвенно проистекающих, являющихся результатом или находящихся в связи с любыми действиями, предпринятыми для установления контроля, предотвращения, подавления террористических актов и диверсий или других действий, связанных с пунктом (а), указанным выше. Данное исключение не распространяется на страховое покрытие по «Оговорке о покрытии ущерба в результате террористических актов и диверсий» в соответствии с п. 3.7 настоящего Договора.</t>
  </si>
  <si>
    <t xml:space="preserve">    Если Страховщик считает, что по причине данного исключения какой-либо ущерб, убыток, затрата или расход настоящим страхованием не покрывается, то бремя доказательства обратного лежит на Страхователе. В случае если какая-либо часть настоящего дополнения окажется недействительной или не имеющей юридической силы, то оставшаяся часть остается в полной силе и действии.</t>
  </si>
  <si>
    <t xml:space="preserve">    3.6.3. (а) Штрафы и пени (включая заранее определенные суммы возмещения убытков) за не готовность или за задержку сдачи или за несоответствие условиям Договора подряда;</t>
  </si>
  <si>
    <t xml:space="preserve">    (б) Гарантии достижения основных показателей.</t>
  </si>
  <si>
    <t xml:space="preserve">    3.6.4. Исключение электронных данных.</t>
  </si>
  <si>
    <t xml:space="preserve">    (а) Настоящий Договор не страхует от гибели, убытка, уничтожения, разрушения, искажения, стирания, порчи или изменения электронных данных вне зависимости от причины (включая в том числе компьютерные вирусы), или от потери возможности использования, снижения функциональности, в том числе любых последовательных затрат, расходов любого характера.</t>
  </si>
  <si>
    <t xml:space="preserve">    Электронные данные означают сведения, идеи и информацию, преобразованную в форму, пригодную для передачи, интерпретации или обработки электронным или электромеханическим, или электронно-управляемым оборудованием, и включают в себя программы, программное обеспечение и другие кодированные инструкции для обработки и управления данными или управления и манипулирования таким оборудованием.</t>
  </si>
  <si>
    <t xml:space="preserve">    Компьютерный вирус означает набор портящих, вредоносных или несанкционированных инструкций или кодов, включая злонамеренно внедренный несанкционированный код или инструкции, программный или иной, который саморазмножается в какой-либо компьютерной системе или сети. Компьютерный вирус включает в том числе: «Троянские кони», «черви» и «временные или логические бомбы». </t>
  </si>
  <si>
    <t xml:space="preserve">    (б) Однако, если какое-либо из следующих событий: пожар, взрыв или повреждение водой, происходит по причинам, описанным выше в пункте (а), то настоящий Договор, в соответствии со всеми своими условиями, положениями и исключениями, покрывает физический ущерб, прямо причиненный такими событиями застрахованному по настоящему Договору имуществу.</t>
  </si>
  <si>
    <t xml:space="preserve">    Не смотря на возможность наличия в настоящем Договоре или в любом приложении к нему любых положений, противоречащих указанному ниже, настоящим понимается и согласовывается следующее: </t>
  </si>
  <si>
    <t xml:space="preserve">    Если застрахованному настоящим договором средству электронной обработки данных причинен физический ущерб или повреждение, то за базу расчета возмещения берется стоимость носителя информации, включая стоимость записи электронных данных на данный носитель с резервной копии или с оригиналов предыдущего поколения. В такую стоимость не включаются расходы на разработку или проектирование или на  воссоздание, сбор или составление таких электронных данных. Если носитель не восстановлен или не отремонтирован, то за базу оценки возмещения берется стоимость пустого носителя. Однако настоящий договор не предоставляет страховое покрытие в отношении любых сумм относящихся к ценности таких электронных данных для Страхователя или других сторон, даже если такие электронные данные не могут быть воссозданы, собраны или составлены.</t>
  </si>
  <si>
    <t xml:space="preserve">    3.6.5. Причинение вреда жизни, здоровью или имуществу включая убытки, расходы или затраты связанные с (в том числе возникающие из-за или зависящие от) очисткой, восстановлением, локализацией, удалением или уменьшением воздействия, вызванным прямо или косвенно, полностью или частично:</t>
  </si>
  <si>
    <t xml:space="preserve">    (а) любыми грибками, плесенью, милдью или брожением;</t>
  </si>
  <si>
    <t xml:space="preserve">    (б) любыми спорами или токсинами, вырабатываемыми или испускаемыми такими грибками, плесенью, милдью или брожением;</t>
  </si>
  <si>
    <t xml:space="preserve">    (в) любым веществом, испарением, газом или их выделениями или органическими или неорганическими телами или веществами, вырабатываемыми или выделяемыми такими грибками, плесенью, милдью или брожением;</t>
  </si>
  <si>
    <t xml:space="preserve">    (г) любым материалом, продуктом, зданием, строением или его частью или любым сосредоточением влаги, воды или другой жидкости в таком материале, продукте, здании, строении или его части, которое служит местом, средой для развития, взращивания любых грибков, плесени, милдью, брожения, спор или токсинов, проистекающее отсюда:</t>
  </si>
  <si>
    <t xml:space="preserve">    Независимо от причины, события, материала, продукта и/или строительного компонента, которые повлекли ущерб жизни и здоровью или имуществу.</t>
  </si>
  <si>
    <t xml:space="preserve">    В целях данного Исключения, следующие определения были добавлены в Договор:</t>
  </si>
  <si>
    <t xml:space="preserve">    «Грибок», включая, все растения и живые организмы, принадлежащие к основной группе «Грибков» с недостатком хлорофилла, и включая плесневые, ржавчинные, головневые, шляпочные грибы и милдью.</t>
  </si>
  <si>
    <t xml:space="preserve">    «Плесневые грибы» включая их поверхностный рост во влажной или разлагающейся органической материи или на живых организмах, а также грибок, провоцирующий распространение плесневых грибов.</t>
  </si>
  <si>
    <t xml:space="preserve">    «Споры» означают любое находящееся в состоянии спячки или репродуктивное тело, полученное либо произрастанием, либо проистекающее из любых грибков, плесневых грибов, милдью, растений, организмов и микроорганизмов.</t>
  </si>
  <si>
    <t xml:space="preserve">    3.6.6. Гибель или повреждение, затраты или расходы прямо или косвенно вызванные или связанные с обработкой, удалением, уничтожением, хранением, транспортировкой или очисткой от асбеста и/или любого вещества или смеси, содержащей асбест.</t>
  </si>
  <si>
    <t xml:space="preserve">    Также согласовано, что настоящим Договором не покрывается:</t>
  </si>
  <si>
    <t xml:space="preserve">    (а) Ответственность, прямо или косвенно возникающая, или предположительно возникающая, в полной мере или частично возникшая в результате вдыхания, приема внутрь, воздействия асбеста, или любых продуктов, содержащих асбест.</t>
  </si>
  <si>
    <t xml:space="preserve">    (б) ответственность, возникающая в результате очистки здания либо сооружения от асбеста ил любых других продуктов, содержащих асбест, вследствие возникновения реальной или предполагаемой угрозы здоровью.</t>
  </si>
  <si>
    <t xml:space="preserve">    (в) любая обязанность по защите Страхователя (Выгодоприобретателя) от предъявления ему претензии вследствие возникновения событий, описанных выше в пункте (а) и (б), а также обязанность Страховщика по оплате расходов на защиту Страхователя (Выгодоприобретателя).</t>
  </si>
  <si>
    <t>Секция 1 «Страхование строительно-монтажных рисков»:</t>
  </si>
  <si>
    <t xml:space="preserve">    • База для расчета страхового возмещения;</t>
  </si>
  <si>
    <t xml:space="preserve">    • Возмещение расходов по сверхурочным и ночным работам, экспресс-доставке;</t>
  </si>
  <si>
    <t xml:space="preserve">    • Существующее имущество или собственность, принадлежащая Заказчику или находящаяся у него на попечении, хранении или под его контролем;</t>
  </si>
  <si>
    <t xml:space="preserve">    • Особые условия в отношении противопожарных средств;</t>
  </si>
  <si>
    <t xml:space="preserve">    • Оговорка о 72 часах;</t>
  </si>
  <si>
    <t xml:space="preserve">    • Оговорка об изменении страховой суммы в пределах 15%; </t>
  </si>
  <si>
    <t xml:space="preserve">    • Оговорка о равном разделении убытка между договором страхования; строительно-монтажных рисков и договором страхования грузов;</t>
  </si>
  <si>
    <t xml:space="preserve">    • Страхование дополнительных расходов связанных с восстановлением проектно-сметной, технической и исполнительной документации;</t>
  </si>
  <si>
    <t xml:space="preserve">    • Временное восстановление;</t>
  </si>
  <si>
    <t xml:space="preserve">    • Изготовление за пределами строительной площадки;</t>
  </si>
  <si>
    <t xml:space="preserve">    • Расходы на повторные испытания;</t>
  </si>
  <si>
    <t xml:space="preserve">    • Скрытый военный риск;</t>
  </si>
  <si>
    <t xml:space="preserve">    • Разбор завалов;</t>
  </si>
  <si>
    <t xml:space="preserve">    • Дополнительные расходы на импортные и таможенные пошлины;</t>
  </si>
  <si>
    <t xml:space="preserve">    • Применение законов и постановлений органов государственной власти;</t>
  </si>
  <si>
    <t xml:space="preserve">    • Автоматическое восстановление страховой суммы;</t>
  </si>
  <si>
    <t xml:space="preserve">    • Оговорка о собственных материалах;</t>
  </si>
  <si>
    <t xml:space="preserve">    • Перевозки внутри страны;</t>
  </si>
  <si>
    <t xml:space="preserve">    • Хранение вне строительной площадки;</t>
  </si>
  <si>
    <t xml:space="preserve">    • Страхование гибели или повреждения в результате забастовки, бунта и гражданских волнений (Оговорка 001)</t>
  </si>
  <si>
    <t xml:space="preserve">    • Оговорка о покрытии ущерба в результате террористических актов и диверсий;</t>
  </si>
  <si>
    <t xml:space="preserve">    • Оговорка LEG 3/96 об устранении последствий дефекта;</t>
  </si>
  <si>
    <t>Секция 2 «Страхование гражданской ответственности за причинение вреда имуществу и/или жизни и здоровью третьих лиц»:</t>
  </si>
  <si>
    <t xml:space="preserve">    • Оговорка о возмещении;</t>
  </si>
  <si>
    <t xml:space="preserve">    • Страхование взаимной ответственности;</t>
  </si>
  <si>
    <t xml:space="preserve">    • Дополнительно застрахованные;</t>
  </si>
  <si>
    <t xml:space="preserve">    • Посетители площадки;</t>
  </si>
  <si>
    <t xml:space="preserve">    • Уменьшение убытка;</t>
  </si>
  <si>
    <t xml:space="preserve">    • Оговорка о юрисдикции.</t>
  </si>
  <si>
    <t>Особые условия («Оговорки») применяемы к Секциям 1, 2:</t>
  </si>
  <si>
    <t xml:space="preserve">    • Особые условия в отношении перехода прав требования суброгации;</t>
  </si>
  <si>
    <t xml:space="preserve">    • Превентивные мероприятия;</t>
  </si>
  <si>
    <t xml:space="preserve">    • Расходы на тушение пожара;</t>
  </si>
  <si>
    <t xml:space="preserve">    • Расходы на оплату услуг специалистов;</t>
  </si>
  <si>
    <t xml:space="preserve">    • Интересы других сторон;</t>
  </si>
  <si>
    <t xml:space="preserve">    • Согласованные сюрвейеры;</t>
  </si>
  <si>
    <t xml:space="preserve">    • Страховое покрытие взаимных претензий.</t>
  </si>
  <si>
    <t xml:space="preserve">    3.8. В случае противоречий и разночтений между условиями настоящего Договора и Правилами страхования преимущества имеют положения и условия настоящего Договора. </t>
  </si>
  <si>
    <t xml:space="preserve">    4. СТРАХОВАЯ СУММА, ЛИМИТЫ ОТВЕТСТВЕННОСТИ, ФРАНШИЗЫ.</t>
  </si>
  <si>
    <t xml:space="preserve">    4.1. Страховая сумма на период проведения строительно-монтажных работ установлена исходя из стоимости объекта строительства/монтажа, в том числе строительно-монтажные работы, материалы и элементы, используемые для производства работ, включая НДС, и составляет _____________ (________________________________________) рублей,. </t>
  </si>
  <si>
    <t xml:space="preserve">    4.3. Страховщик обязуется в пределах страховой суммы возместить убытки Страхователю (Выгодоприобретателю), не учитывая отношения страховой суммы к страховой стоимости.</t>
  </si>
  <si>
    <t xml:space="preserve">    4.4. Лимиты ответственности Страховщика по Секции 1: </t>
  </si>
  <si>
    <t xml:space="preserve">    4.4.2. На возмещение расходов по сверхурочным и ночным работам, экспресс-доставке - 5% от страховой суммы, указанной в п.4.1. по каждому страховому случаю;</t>
  </si>
  <si>
    <t xml:space="preserve">    4.4.4. На  расходы по воздушным перевозкам - 2,5% от страховой суммы, указанной в п. 4.1. по каждому страховому случаю;</t>
  </si>
  <si>
    <t xml:space="preserve">    4.4.5. На дополнительные расходов, связанные с восстановлением проектно-сметной, технической и исполнительной документации - 1% от страховой суммы, указанной в п.4.1. по каждому страховому случаю;</t>
  </si>
  <si>
    <t xml:space="preserve">    4.4.6. На временное восстановление - 1% от страховой суммы, указанной в п.4.1. по каждому страховому случаю;</t>
  </si>
  <si>
    <t xml:space="preserve">    4.4.7. На изготовление за пределами строительной площадки - 3% от страховой суммы, указанной в п.4.1. по каждому страховому случаю;</t>
  </si>
  <si>
    <t xml:space="preserve">    4.4.8. На повторные испытания - 1% от страховой суммы, указанной в п.4.1. по каждому страховому случаю;</t>
  </si>
  <si>
    <t xml:space="preserve">    4.4.9. Дополнительные расходы на импортные и таможенные пошлины - 1% от страховой суммы, указанной в п.4.1. по каждому страховому случаю; </t>
  </si>
  <si>
    <t xml:space="preserve">    4.4.10. В связи с применением законов и постановлений органов государственной – 2,5% от страховой суммы, указанной в п.4.1. по каждому страховому случаю;</t>
  </si>
  <si>
    <t xml:space="preserve">    4.4.11. На перевозки внутри страны – 5% от страховой суммы, указанной в п.4.1. по каждому страховому случаю;</t>
  </si>
  <si>
    <t xml:space="preserve">    4.4.12. На хранение вне строительной площадки – 5% от страховой суммы, указанной в п.4.1. по каждому страховому случаю;</t>
  </si>
  <si>
    <t xml:space="preserve">    4.4.13. По страхованию гибели или повреждения в результате забастовки, бунта и гражданских волнений (Оговорка 001) - 5% от страховой суммы, указанной в п.4.1. по каждому страховому случаю</t>
  </si>
  <si>
    <t xml:space="preserve">    4.5. Франшиза (безусловная) по каждому страховому случаю:</t>
  </si>
  <si>
    <t>Секция 2 «Страхование гражданской ответственности за причинение вреда имуществу и/или жизни и здоровью третьих лиц».</t>
  </si>
  <si>
    <t xml:space="preserve">    4.6.1. Страховая сумма по п. 4.6 настоящего Договора установлена на каждый страховой случай. </t>
  </si>
  <si>
    <t xml:space="preserve">    4.7. Франшиза (безусловная) по страхованию гражданской ответственности </t>
  </si>
  <si>
    <t xml:space="preserve">    4.7.2. по случаям причинения вреда жизни и/или здоровью третьих лиц - не применяется.</t>
  </si>
  <si>
    <t xml:space="preserve">    4.8. Лимиты ответственности Страховщика, применяемые к Секциям 1 и 2: </t>
  </si>
  <si>
    <t xml:space="preserve">    4.8.1. На превентивные мероприятия – 3% от страховой суммы, указанной в п.4.1. по каждому страховому случаю;</t>
  </si>
  <si>
    <t xml:space="preserve">    4.8.2. На тушение пожара – 1% от страховой суммы, указанной в п. 4.1. по каждому страховому случаю;</t>
  </si>
  <si>
    <t xml:space="preserve">    4.8.3. На оплату услуг специалистов – 1% от страховой суммы, указанной в п.4.1. по каждому страховому случаю.  </t>
  </si>
  <si>
    <t xml:space="preserve">    5. СТРАХОВАЯ ПРЕМИЯ.    </t>
  </si>
  <si>
    <t xml:space="preserve">    5.1. Общий размер страховой премии по настоящему Договору составляет: </t>
  </si>
  <si>
    <t xml:space="preserve">    _______ (_________) рублей, в том числе:</t>
  </si>
  <si>
    <t xml:space="preserve">    5.2. Общий размер страховой премии по Секции 1 составляет: _____ (_____) рублей, в том числе: </t>
  </si>
  <si>
    <t xml:space="preserve">    5.3. За страхование на период проведения строительно-монтажных работ: ________ (_______) рублей.</t>
  </si>
  <si>
    <t xml:space="preserve">    5.4. За страхование на период гарантийного обслуживания: _____ (_____) рублей.</t>
  </si>
  <si>
    <t xml:space="preserve">    5.5. По страхованию гражданской ответственности: ______ (_____) рублей.</t>
  </si>
  <si>
    <t xml:space="preserve">    5.6. Страховая премия уплачивается Страховщику безналичным перечислением на расчетный счет единовременно в срок до __________________. </t>
  </si>
  <si>
    <t xml:space="preserve">    5.7. Датой оплаты страховой премии считается дата поступления денежных средств на расчетный счет Страховщика.</t>
  </si>
  <si>
    <t xml:space="preserve">    5.8. Если к установленному сроку страховой взнос не поступил на расчетный счет Страховщика или поступила меньшая сумма, то Договор прекращает свое действие через 30 календарных дней после установленного срока платежа, при этом Страхователь обязан оплатить премию Страховщику пропорционально периоду действия Договора страхования.</t>
  </si>
  <si>
    <t xml:space="preserve">    6. ПРАВА И ОБЯЗАННОСТИ СТОРОН.</t>
  </si>
  <si>
    <t xml:space="preserve">    6.1. Страхователь имеет право:</t>
  </si>
  <si>
    <t xml:space="preserve">    6.1.1. в период действия настоящего Договора обратиться к Страховщику с просьбой об изменении условий настоящего Договора (изменение страховой суммы, срока страхования и т.п.);</t>
  </si>
  <si>
    <t xml:space="preserve">    6.1.2. получить дубликат Договора страхования в случае его утраты, обратившись с письменным заявлением к Страховщику;</t>
  </si>
  <si>
    <t xml:space="preserve">    6.2. Страхователь обязан:</t>
  </si>
  <si>
    <t xml:space="preserve">    6.2.1. При заключении настоящего Договора сообщить Страховщику известные Страхователю обстоятельства, имеющие существенное значение для определения вероятности наступления страхового случая и размера возможных убытков от его наступления. Существенными признаются, во всяком случае, обстоятельства, определенно оговоренные в настоящем Договоре, в заявлении на страхование или в письменном запросе Страховщика. </t>
  </si>
  <si>
    <t xml:space="preserve">    6.2.2. Сообщать Страховщику обо всех заключенных или заключаемых договорах страхования в отношении объекта страхования, указанного в п. 1.3 настоящего Договора.</t>
  </si>
  <si>
    <t xml:space="preserve">    6.2.3. Своевременно уплатить страховую премию в размере и порядке, определенном настоящим Договором.</t>
  </si>
  <si>
    <t xml:space="preserve">    6.2.4. В течение 10 (Десяти) рабочих дней сообщить Страховщику способом, обеспечивающим фиксирование текста (с указанием отправителя) и даты сообщения (по факсимильной связи, телеграммой, телефонограммой и т.п.) обо всех существенных изменениях в обстоятельствах, сообщенных Страховщику при заключении настоящего Договора, если эти изменения могут повлиять на увеличение страхового риска. </t>
  </si>
  <si>
    <t xml:space="preserve">    6.3. Страховщик имеет право:</t>
  </si>
  <si>
    <t xml:space="preserve">    6.3.1. провести осмотр и затребовать необходимую информацию перед заключением настоящего Договора; </t>
  </si>
  <si>
    <t xml:space="preserve">    6.3.2. Потребовать изменения условий настоящего Договора и/или уплаты дополнительной страховой премии соразмерно увеличению степени риска при существенном изменении обстоятельств по сравнению с оговоренными в настоящем Договоре (п. 6.2.4 настоящего Договора), а при несогласии Страхователя с изменением условий настоящего Договора и/или доплатой страховой премии потребовать расторжения настоящего Договора с даты наступления изменений в степени риска.</t>
  </si>
  <si>
    <t xml:space="preserve">    6.3.3. Проверять состояние застрахованного объекта, соответствие сообщенных Страхователем сведений об объекте действительным обстоятельствам, а также соблюдение строительных норм, правил техники безопасности и условий настоящего Договора в течение срока его действия; запрашивать необходимую техническую документацию по застрахованному объекту, проводить осмотры объекта, письменно уведомлять Страхователя (Выгодоприобретателя) о выявленных нарушениях и предлагаемых мерах по их устранению.</t>
  </si>
  <si>
    <t xml:space="preserve">    6.4. Страховщик обязан:</t>
  </si>
  <si>
    <t xml:space="preserve">    6.5. Если в период проведения строительно-монтажных работ повысится проектная (сметная) стоимость застрахованного объекта, Страхователь имеет право увеличить размер страховой суммы по настоящему Договору (в том числе на период гарантийного обслуживания), обратившись к Страховщику с соответствующим заявлением и доплатив рассчитанную Страховщиком в соответствии с увеличением страховой суммы дополнительную страховую премию.</t>
  </si>
  <si>
    <t xml:space="preserve">    Данный пункт применяется с учетом «Оговорки об изменении страховой суммы в пределах 15 (Пятнадцати) %».</t>
  </si>
  <si>
    <t xml:space="preserve">    6.6. По запросу Страхователя Страховщик, при условии признания события страховым и с учетом применения соответствующей франшизы, должен произвести предварительную выплату возмещения в размере неоспоримой части в отношении любого события, соблюдая при этом условия и положения настоящего Договора.</t>
  </si>
  <si>
    <t xml:space="preserve">    Для получения указанного предварительного возмещения Страхователь должен представить по требованию Страховщика необходимые подтверждения для согласования, включая, но, не ограничиваясь, подтверждение убытка и соответствующие официальные документы, предварительные сметы, счета и чеки.</t>
  </si>
  <si>
    <t xml:space="preserve">    7. ДЕЙСТВИЯ СТОРОН ПРИ НАСТУПЛЕНИИ СОБЫТИЯ, ИМЕЮЩЕГО ПРИЗНАКИ СТРАХОВОГО СЛУЧАЯ.</t>
  </si>
  <si>
    <t xml:space="preserve">    7.1. Страхователь (Выгодоприобретатель) обязан при наступлении события, имеющего признаки страхового случая:</t>
  </si>
  <si>
    <t xml:space="preserve">    7.1.1. Принять разумные и доступные в сложившихся обстоятельствах меры по уменьшению убытков, подлежащих возмещению по условиям настоящего Договора, в том числе, по спасанию имущества, предотвращению его дальнейшего повреждения, устранению причин, способствующих возникновению дальнейшего убытка. Страховщик освобождается от возмещения убытков, возникших вследствие того, что Страхователь умышленно не принял разумных и доступных ему мер, чтобы уменьшить возможные убытки.</t>
  </si>
  <si>
    <t xml:space="preserve">    7.1.2. Обеспечить документальное оформление произошедшего события (факта наступления, причин и последствий события, размера понесенных убытков), составить акт о произошедшем событии, в соответствующих случаях - обратиться в компетентные органы и организации (внутренних дел, пожарного надзора, аварийные службы, гидрометеослужбу, подразделение МЧС и т.д.).</t>
  </si>
  <si>
    <t xml:space="preserve">    Уведомление должно содержать следующие сведения:</t>
  </si>
  <si>
    <t xml:space="preserve">    • номер и дату договора страхования;</t>
  </si>
  <si>
    <t xml:space="preserve">    • полное наименование объекта, на котором возник ущерб;</t>
  </si>
  <si>
    <t xml:space="preserve">    • адрес места расположения строительной площадки (участков), на которой (которых) возник ущерб;</t>
  </si>
  <si>
    <t xml:space="preserve">    • дату и время возникновения ущерба (если известно);</t>
  </si>
  <si>
    <t xml:space="preserve">    • сведения об обстоятельствах, при которых возник ущерб;</t>
  </si>
  <si>
    <t xml:space="preserve">    • краткое описание события;</t>
  </si>
  <si>
    <t xml:space="preserve">    • иные сведения по усмотрению Страхователя (Выгодоприобретателя);</t>
  </si>
  <si>
    <t xml:space="preserve">    • должность, фамилию, имя, отчество лица, отправившего уведомление, а также дату отправки уведомления.</t>
  </si>
  <si>
    <t xml:space="preserve">    7.1.4. Следовать указаниям Страховщика по уменьшению убытков, покрываемых страхованием, если таковые будут сообщены.</t>
  </si>
  <si>
    <t xml:space="preserve">    7.1.5. Уведомить Страховщика о составе, дате и месте сбора комиссии по расследованию причин произошедшего события, определению характера и размера причиненного ущерба, как только об этом станет известно Страхователю.</t>
  </si>
  <si>
    <t xml:space="preserve">    7.1.6. Сохранить в течение срока, согласованного со Страховщиком, но не более 30 (Тридцать) дней, поврежденные объекты или их части, а также все записи, документы, устройства или предметы, которые каким-либо образом связаны с убытком, для осмотра представителем Страховщика. Несоблюдение указанного требования допускается в том случае, если это диктуется соображениями безопасности, уменьшением размера ущерба. В случае вынужденной разборки объекта или его части поврежденные или погибшие элементы должны быть зафиксированы до начала разборки на фотографиях, видеокассетах, эскизах или схемах, которые передаются Страховщику при обращении за страховой выплатой.</t>
  </si>
  <si>
    <t xml:space="preserve">    7.1.7. Представить Страховщику письменное заявление и документы, необходимые для определения причин произошедшего события и размера убытка (пп. 8.1-8.2 настоящего Договора);</t>
  </si>
  <si>
    <t xml:space="preserve">    7.1.8. Обеспечить Страховщику или его уполномоченным представителям (аварийным комиссарам) возможность участвовать как самостоятельно, так и совместно со Страхователем (Выгодоприобретателем) в экспертизе и оценке ущерба. Страхователь (Выгодоприобретатель) обязан обеспечить Страховщику или его уполномоченным представителям доступ к подлинникам любых документов, имеющих отношение к событию, имеющему признаки страхового случая.</t>
  </si>
  <si>
    <t xml:space="preserve">    7.1.9. Представить Страховщику возможность изучать, копировать, фотографировать любые документы в связи со страховым случаем, а также опрашивать любого работника и т.п. лиц, знающих обстоятельства дела, проводить осмотр поврежденных объектов и места происшествия, расследовать причины наступления ущерба и определять его размер.</t>
  </si>
  <si>
    <t xml:space="preserve">    7.1.10. Согласовывать со Страховщиком назначение экспертов, адвокатов и других подобных лиц при определении размера убытков.</t>
  </si>
  <si>
    <t xml:space="preserve">    7.1.11. По требованию Страховщика предъявить застрахованный объект после ликвидации ущерба, вызванного страховым случаем, восстановления (ремонта). При отказе Страхователя предъявить восстановленный объект по письменному требованию Страховщика в течение 10 (Десяти) рабочих дней, Страховщик вправе не производить страховую выплату при его повторном аналогичном повреждении.</t>
  </si>
  <si>
    <t xml:space="preserve">    7.2. При наступлении события, в результате которого причинен вред жизни, здоровью или имуществу третьих лиц, Страхователь (лицо, риск ответственности которого застрахован) обязан совершить действия, аналогичные указанным в п. 7.1 настоящего Договора, а также:</t>
  </si>
  <si>
    <t xml:space="preserve">    7.2.1. Уведомить Страховщика способом, обеспечивающим фиксирование текста и даты сообщения, в течение трех дней (не считая выходных и праздничных дней) с того момента, как об этом станет известно, о предъявлении письменных требований о возмещении вреда, причиненного жизни, здоровью, имуществу третьих лиц и о начале действий компетентных органов по факту причинения вреда, представив Страховщику копии имущественных требований, исковых заявлений, писем, определения суда о назначении дела к слушанию и других подобных документов, а также информировать Страховщика о ходе следствия, судебного разбирательства и т.п.</t>
  </si>
  <si>
    <t xml:space="preserve">    7.2.2. Оказывать содействие Страховщику при урегулировании предъявленных требований о возмещении вреда, если Страховщик сочтет необходимым назначить своего адвоката или иного уполномоченного лица для защиты интересов Страхователя - выдать им соответствующую доверенность и иные необходимые документы.</t>
  </si>
  <si>
    <t xml:space="preserve">    7.3. При наступления события, в результате которого причинен вред жизни, здоровью или имуществу третьих лиц, Страхователь (лицо, риск ответственности которого застрахован, имеет право:</t>
  </si>
  <si>
    <t xml:space="preserve">    7.3.1. Выдать Страховщику по его запросу доверенность на ведение дел от имени Страхователя по урегулированию требований третьих лиц.</t>
  </si>
  <si>
    <t xml:space="preserve">    7.3.2. Ходатайствовать перед судом о привлечении Страховщика в качестве третьего лица к участию в деле.</t>
  </si>
  <si>
    <t xml:space="preserve">    7.3.3. Поставить в известность Страховщика в случае, если появится возможность требовать прекращения или сокращения размера регулярных выплат возмещения потерпевшим третьим лицам и предпринять все доступные меры по прекращению или сокращению размера таких выплат.</t>
  </si>
  <si>
    <t xml:space="preserve">    7.3.4. Передать Страховщику все документы и доказательства и сообщить ему все сведения, необходимые для осуществления Страховщиком перешедшего к нему права требования потерпевшего к лицу, ответственному за убытки, возмещаемые по настоящему Договору. При этом в отношении Страхователя (лица, риск ответственности которого застрахован) переход права требования потерпевшего к Страховщику после страховой выплаты не производится, за исключением случая причинения вреда жизни и здоровью потерпевшего в результате умышленных действий Страхователя (лица, риск ответственности которого застрахован).</t>
  </si>
  <si>
    <t xml:space="preserve">    7.4. Страховщик при получении уведомления о событии, имеющем признаки страхового случая, обязан: </t>
  </si>
  <si>
    <t xml:space="preserve">    7.4.1. При необходимости проведения осмотра места происшествия согласовать со Страхователем время осмотра и направить своего представителя для составления акта осмотра.</t>
  </si>
  <si>
    <t xml:space="preserve">    7.4.2. После получения всех необходимых документов, подтверждающих причины и размер ущерба, принять решение о признании или непризнании произошедшего события страховым случаем;</t>
  </si>
  <si>
    <t xml:space="preserve">    7.4.3. по случаю, признанному страховым, произвести страховую выплату в течение срока, указанного в настоящем Договоре.</t>
  </si>
  <si>
    <t xml:space="preserve">    7.5. Страховщик при наступлении события, имеющего признаки страхового случая, имеет право:</t>
  </si>
  <si>
    <t xml:space="preserve">    7.5.1. Свободного доступа своих представителей к месту происшествия и к соответствующей документации для определения обстоятельств, характера и размера убытка.</t>
  </si>
  <si>
    <t xml:space="preserve">    7.5.2. Давать Страхователю рекомендации по уменьшению убытков, покрываемых страхованием.</t>
  </si>
  <si>
    <t xml:space="preserve">    7.5.3. Участвовать в спасании и сохранении застрахованного имущества, давать Страхователю (Выгодоприобретателю; лицу, риск ответственности которого застрахован) рекомендации по уменьшению убытков, покрываемых страхованием.</t>
  </si>
  <si>
    <t xml:space="preserve">    7.5.4. Направлять запросы в компетентные органы по вопросам, касающимся причин, обстоятельств, характера и последствий наступления события, имеющего признаки страхового случая.</t>
  </si>
  <si>
    <t xml:space="preserve">    7.5.5. Требовать от Страхователя (Выгодоприобретателя, лица, риск ответственности которого застрахован) информацию, необходимую для принятия решения о признании или непризнании случая страховым и определения размера ущерба, включая сведения, составляющие коммерческую тайну.</t>
  </si>
  <si>
    <t xml:space="preserve">    7.5.6. Самостоятельно выяснять причины и обстоятельства наступления страхового случая.</t>
  </si>
  <si>
    <t xml:space="preserve">    7.5.7. По страхованию гражданской ответственности - по поручению и согласованию со Страхователем (Лицом, чья ответственность застрахована) представлять интересы Страхователя (лица, риск ответственности которого застрахован) при урегулировании требований третьих лиц, вести от его имени переговоры, делать заявления, заключать соглашения, принимать на себя и осуществлять от имени и по поручению Страхователя ведение дел в судебных, арбитражных и иных компетентных органах по предъявленным требованиям; а также оспорить размер требований третьих лиц по факту причиненного вреда в установленном законодательством порядке.</t>
  </si>
  <si>
    <t xml:space="preserve">    7.5.8. Не производить страховую выплату в случаях, предусмотренных настоящим Договором.</t>
  </si>
  <si>
    <t xml:space="preserve">    8. СТРАХОВЫЕ ВЫПЛАТЫ.</t>
  </si>
  <si>
    <t xml:space="preserve">    8.1. При условии соблюдения Страхователем положений настоящего Договора, его определений и ограничений, и при установлении факта наступления страхового случая Страховщик производит страховую выплату в соответствии с условиями настоящего Договора.</t>
  </si>
  <si>
    <t xml:space="preserve">    а) документы (или их копии), подтверждающие факт наступления, причины и размер убытков (в частности, акты, заключения, документы компетентных органов, экспертных комиссий, смету (калькуляцию) затрат на ремонтно-восстановительные работы, счета различных организаций и др.);</t>
  </si>
  <si>
    <t xml:space="preserve">    б) документы, подтверждающие произведенные расходы.</t>
  </si>
  <si>
    <t xml:space="preserve">    а) копию предъявленного Страхователю (лицу, риск ответственности которого застрахован) требования о возмещении вреда, соответствующего решения суда, если спор рассматривался в судебном порядке;</t>
  </si>
  <si>
    <t xml:space="preserve">    б) документы (или их заверенные копии), выданные экспертными организациями, компетентными органами, медицинскими учреждениями и иными организациями, позволяющие судить о причинах и обстоятельствах причинения вреда и размере ущерба, в том числе:</t>
  </si>
  <si>
    <t xml:space="preserve">    • документы, подтверждающие причинно-следственную связь между осуществлением строительно-монтажных работ или гарантийного обслуживания объекта и нанесением вреда жизни, здоровью, имуществу потерпевших;</t>
  </si>
  <si>
    <t xml:space="preserve">    • в случае причинения вреда жизни и здоровью потерпевших - документы (заключения) медицинских учреждений, медико-социальной экспертной комиссии и т.п. о характере и степени тяжести причиненного вреда здоровью потерпевшего или о причине его смерти, свидетельство о смерти потерпевшего, выданное органом ЗАГС, документы, подтверждающие расходы на погребение потерпевшего, документы, подтверждающие право на возмещение вреда в связи с потерей кормильца и др.;</t>
  </si>
  <si>
    <t xml:space="preserve">    • в случае причинения вреда имуществу потерпевших - документы, позволяющие определить стоимость поврежденного или погибшего (утраченного) имущества, стоимость ремонтно-восстановительных работ и др.;</t>
  </si>
  <si>
    <t xml:space="preserve">    в) документы, подтверждающие произведенные расходы. </t>
  </si>
  <si>
    <t xml:space="preserve">    8.2. Страховщик вправе самостоятельно принять решение о достаточности фактически  предоставленных документов для признания произошедшего события страховым случаем и определения размеров убытка.</t>
  </si>
  <si>
    <t xml:space="preserve">    Страховщик при необходимости в письменной форме запрашивает у Страхователя (Выгодоприобретателя, лица, риск ответственности которого застрахован, потерпевших) и/или компетентных органов дополнительные документы, позволяющие судить о причинах, обстоятельствах и последствиях наступившего события.</t>
  </si>
  <si>
    <t xml:space="preserve">    8.3.1. Если произошедшее событие признано страховым случаем, Страховщик составляет страховой акт и производит страховую выплату в течение 15 рабочих дней с даты утверждения страхового акта в соответствии с условиями договора страхования. Размер и порядок осуществления страховой выплаты указывается в страховом акте.</t>
  </si>
  <si>
    <t xml:space="preserve">    8.4. Определение размера страховой выплаты производится Страховщиком на основании полученных документов, с привлечением, при необходимости, независимых экспертов (аварийных комиссаров). </t>
  </si>
  <si>
    <t xml:space="preserve">    8.5. Страховые выплаты рассчитываются исходя из соответствующих страховых сумм, в пределах лимитов ответственности и за вычетом франшиз, если они установлены в настоящем Договоре.</t>
  </si>
  <si>
    <t xml:space="preserve">    В случае события или различных последствий одного события, ведущих к возникновению гибели или повреждения, когда могут быть применены различные франшизы, применяется одна, наибольшая из них. </t>
  </si>
  <si>
    <t xml:space="preserve">    8.6. Страховая выплата обязательно включает НДС в том случае, когда расходы оплачиваются Страхователем с учетом НДС.</t>
  </si>
  <si>
    <t xml:space="preserve">    8.7. Размер и порядок страховой выплаты определяется в соответствии с настоящим Договором.</t>
  </si>
  <si>
    <t xml:space="preserve">    9. СРОК ДЕЙСТВИЯ ДОГОВОРА СТРАХОВАНИЯ.</t>
  </si>
  <si>
    <t xml:space="preserve">    9.1. Договор страхования вступает в силу с даты начала действия Договора подряда, а именно с «___» ______20__ года и действует до «__» ______ 20__ года, включая _______ (_____________________) месяцев гарантийного обслуживания сданного в эксплуатацию объекта (период страхования), в том числе:</t>
  </si>
  <si>
    <t xml:space="preserve">    • период проведения строительно-монтажных работ с:  «___» ______20__ года до «__» ______ 20__ года.</t>
  </si>
  <si>
    <t xml:space="preserve">    • период гарантийных обязательств:  с «___» ______20__ года до «__» ______ 20__ года.</t>
  </si>
  <si>
    <t xml:space="preserve">    По истечении такого срока Страховщик имеет право изменять страховую премию и условия  настоящего Договора.</t>
  </si>
  <si>
    <t xml:space="preserve">    10. ПОРЯДОК ПРЕКРАЩЕНИЯ ДОГОВОРА СТРАХОВАНИЯ.</t>
  </si>
  <si>
    <t xml:space="preserve">    10.1. Договор страхования прекращается: </t>
  </si>
  <si>
    <t xml:space="preserve">    10.1.1. По истечении его срока действия. </t>
  </si>
  <si>
    <t xml:space="preserve">    10.1.2. Если возможность наступления страхового случая отпала, и существование страхового риска прекратилось по обстоятельствам иным, чем страховой случай. В этом случае Страховщик имеет право на часть страховой премии пропорционально времени, в течение которого действовало страхование.</t>
  </si>
  <si>
    <t xml:space="preserve">    10.1.3. При отказе Страхователя от настоящего Договора. В этом случае часть незаработанной премии подлежит возврату Страхователю за минусом суммы выплаченных и заявленных убытков.</t>
  </si>
  <si>
    <t xml:space="preserve">    10.1.4. По соглашению сторон.</t>
  </si>
  <si>
    <t xml:space="preserve">    10.1.5. В других случаях, предусмотренных законодательными актами Российской Федерации.</t>
  </si>
  <si>
    <t xml:space="preserve">    11. КОНФИДЕНЦИАЛЬНОСТЬ.</t>
  </si>
  <si>
    <t xml:space="preserve">    11.1. Условия настоящего Договора, дополнительных соглашений к нему и иная информация, полученная Страховщиком в соответствии с настоящим Договором, конфиденциальна и разглашению не подлежит.</t>
  </si>
  <si>
    <t xml:space="preserve">    12. ПОРЯДОК РАЗРЕШЕНИЯ СПОРОВ.</t>
  </si>
  <si>
    <t xml:space="preserve">    12.1. Отношения сторон, не предусмотренные настоящим Договором, определяются в соответствии с Правилами и действующим законодательством Российской Федерации.</t>
  </si>
  <si>
    <t xml:space="preserve">    При решении спорных вопросов положения настоящего Договора имеют преимущественную силу по отношению к положениям Правил. </t>
  </si>
  <si>
    <t xml:space="preserve">    12.2. Споры, возникающие по настоящему Договору, разрешаются путём переговоров.</t>
  </si>
  <si>
    <t xml:space="preserve">    12.3. Для рассмотрения спорных вопросов и их документального оформления каждая из сторон назначает своего представителя.</t>
  </si>
  <si>
    <t xml:space="preserve">    12.4. При недостижении соглашения споры разрешаются в судебном порядке, предусмотренном действующим законодательством Российской Федерации, в Арбитражном суде г. Москвы.</t>
  </si>
  <si>
    <t xml:space="preserve">    12.5. Неисполнение или ненадлежащее исполнение сторонами принятых на себя обязательств по настоящему Договору влечёт за собой ответственность в соответствии с действующим законодательством Российской Федерации.</t>
  </si>
  <si>
    <t xml:space="preserve">    13. ПРОЧИЕ УСЛОВИЯ.</t>
  </si>
  <si>
    <t xml:space="preserve">    13.1. По соглашению сторон в настоящий Договор могут быть внесены иные условия, не противоречащие действующему законодательству Российской Федерации. Внесение изменений и дополнений оформляется дополнительным соглашением, которое после его подписания сторонами становится неотъемлемой частью настоящего Договора. </t>
  </si>
  <si>
    <t xml:space="preserve">    13.2. Страхователь за счет Страховщика обязан предпринимать, помогать и позволять предпринимать все необходимые и требуемые Страховщику меры и действия с целью обеспечения всех прав и средств защиты прав суброгации (или получения возмещения или компенсации от лиц, имущественные интересы которых не застрахованы по настоящему Договору), которые Страховщик имеет, может иметь или может получить после выплаты возмещения за утрату или повреждение по настоящему Договору, независимо от того, когда такие меры и действия требуются или необходимы - до или после выплаты Страховщиком возмещения Страхователю. </t>
  </si>
  <si>
    <t xml:space="preserve">    13.3. В случае если претензии, предъявленные Страхователем, являются в любом отношении необоснованными, либо Страхователь использует любые мошеннические средства или устройства или, любое лицо действуют от имени Страхователя в отношении сфальсифицированной претензии, и Страхователь об этом знает, то данные претензии не будут покрываться.</t>
  </si>
  <si>
    <t xml:space="preserve">    13.4. Договор будет признан недействительным в отношении любого указанного Страхователя (Выгодоприобретателя), если указанный Страхователь (Выгодоприобретатель) осознанно скрыл либо исказил любой материальный факт или обстоятельство в отношении данного страхования, либо в случае любого обмана, неудавшегося обмана или дачи ложных показаний любым Страхователем (Выгодоприобретателем), относящееся к любому событию в отношении данного страхования до или после наступления убытка. Любое действие, описанное в данной оговорке, совершенное любым Страхователем (Выгодоприобретателем), не ограничивает прав другого Названного Страхователя, который невиновен в любом сокрытии, искажении информации либо мошенничестве.</t>
  </si>
  <si>
    <t xml:space="preserve">    13.5. Данный Договор не будет считаться недействительным в случае любой непреднамеренной ошибки, упущения, некорректной оценки или описания объекта страхования либо риска в период действия Договора  либо в отношении неспособности сообщить о любом изменении объекта страхования, степени риска, либо неспособность сообщить о приобретении имущественного интереса либо риска, при условии, что работники Страхователя (Выгодоприобретателя), ответственные за страхование, как только узнают о допущенных ошибках незамедлительно сообщат об этом Страховщику.</t>
  </si>
  <si>
    <t xml:space="preserve">    13.6. Выплата страхового возмещения по настоящему Договору производится по согласованию с Заказчиком в рублях Российской Федерации в размере понесенных Страхователем или Выгодоприобретателем затрат на восстановительные работы, возмещаемые по данному договору, в пределах страховых сумм, лимитов ответственности и с учетом установленных франшиз. </t>
  </si>
  <si>
    <t xml:space="preserve">    13.7. В случаях, когда Выгодоприобретатель является нерезидентом Российской Федерации, выплата страхового возмещения может производиться в валюте, указанной в документе, подтверждающем оплату расходов Страхователя/ Выгодоприобретателя на восстановительные работы, если это не противоречит валютному законодательству Российской Федерации.</t>
  </si>
  <si>
    <t xml:space="preserve">    При этом в случае отличия валюты документа, подтверждающего оплату расходов Страхователя/ Выгодоприобретателя на восстановление, от валюты страхового возмещения, выплата возмещения осуществляется Страховщиком по курсу Банка России  на дату оплаты документа, подтверждающего оплату расходов Страхователя/ Выгодоприобретателя на восстановление.</t>
  </si>
  <si>
    <t xml:space="preserve">    13.8. Все заявления и извещения, предусмотренные Правилами и настоящим Договором должны осуществляться сторонами в письменной форме.</t>
  </si>
  <si>
    <t xml:space="preserve">    13.10. Все даты указаны по местному времени по адресу Заказчика.</t>
  </si>
  <si>
    <t xml:space="preserve">    13.11. К настоящему Договору прилагаются и являются его неотъемлемой частью:</t>
  </si>
  <si>
    <t xml:space="preserve">    Приложение 2. Заявление на страхование от ___________ </t>
  </si>
  <si>
    <t xml:space="preserve">    Приложение 3. Копия Договора подряда №______от_____</t>
  </si>
  <si>
    <t xml:space="preserve">    </t>
  </si>
  <si>
    <t xml:space="preserve">    14. АДРЕСА И РЕКВИЗИТЫ СТОРОН </t>
  </si>
  <si>
    <t>Страхователь</t>
  </si>
  <si>
    <t>Страховщик</t>
  </si>
  <si>
    <t>_________________/____________/</t>
  </si>
  <si>
    <t>М.П.   (подпись)</t>
  </si>
  <si>
    <t>к Договору комбинированного страхования</t>
  </si>
  <si>
    <t xml:space="preserve">строительно-монтажных рисков </t>
  </si>
  <si>
    <t>№__________________ от ________</t>
  </si>
  <si>
    <t>Особые условия («оговорки»)</t>
  </si>
  <si>
    <t>Секция 1 «Страхование строительно-монтажных рисков».</t>
  </si>
  <si>
    <t>Базой для расчета любого страхового возмещения должно быть:</t>
  </si>
  <si>
    <t xml:space="preserve">    1. В случае, когда повреждение может быть отремонтировано, возмещаются расходы по ремонту, необходимые для восстановления застрахованных предметов в состояние, в котором они находились непосредственно перед возникновением убытка, или </t>
  </si>
  <si>
    <t xml:space="preserve">    2. В случае повреждения, при котором застрахованное имущество не может быть восстановлено, или в случае гибели застрахованного имущества, а также в случаях, когда стоимость ремонта или восстановления превышает стоимость замены, возмещаются расходы по замене поврежденного застрахованного имущества, или</t>
  </si>
  <si>
    <t xml:space="preserve">    3. В случаях, когда гибель или повреждение не ремонтируется, выплачивается действительная стоимость застрахованного поврежденного объекта непосредственно перед наступлением такой гибели или повреждения.</t>
  </si>
  <si>
    <t xml:space="preserve">    Включая все обоснованные и необходимые расходы, связанные с транспортировкой, работой, страхованием, оплатой труда, обязательствами, доходами, налогами и накладными расходами, при условии, что они изначально учтены в Общей страховой сумме и понесены в связи с гибелью или повреждением. Стоимость любых годных остатков вычитается из размера возмещения.</t>
  </si>
  <si>
    <t xml:space="preserve">    В соответствии с настоящей Оговоркой Страховщик при наступлении страхового случая (повреждения застрахованного объекта) включает в страховую выплату расходы по сверхурочным и ночным работам, срочным перевозкам, найму дополнительной рабочей силы, машин, механизмов, обусловленные данным страховым случаем.</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</si>
  <si>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4.4.2 Договора страхования</t>
  </si>
  <si>
    <t>Существующее имущество или собственность, принадлежащая Заказчику или находящаяся у него на попечении, хранении или под его контролем.</t>
  </si>
  <si>
    <t xml:space="preserve">    В соответствии с настоящей Оговоркой Страховщик производит страховую выплату в случае гибели, утраты или повреждения существующего имущества, находящегося на строительной площадке или в непосредственной близости к ней, которым Заказчик владеет на праве собственности, праве хозяйственного ведения или праве оперативного управления либо на ином законном основании (на праве аренды, по договору хранения, по доверенности, в силу распоряжения соответствующего органа о передаче ему имущества и т.п.), в результате проведения строительно-монтажных работ застрахованных по Секции 1 (п. 2.1.1.1) настоящего Договора в пределах Срока действия Договора страхования.</t>
  </si>
  <si>
    <t xml:space="preserve">    В рамках настоящей Оговорки Страховщик не производит страховую выплату в связи с:</t>
  </si>
  <si>
    <t xml:space="preserve">    • ущербом или гибелью строительных машин и механизмов и/или строительного оборудования, </t>
  </si>
  <si>
    <t xml:space="preserve">    • ущербом или гибелью возникающей в результате внутренних дефектов Существующего имущества проявившихся при проведении испытаний «под нагрузкой», пуско-наладочных работ, пуска начальных операций или технического обслуживания застрахованного имущества.</t>
  </si>
  <si>
    <t xml:space="preserve">    По страховым случаям, подпадающим под действие настоящей Оговорки, установлен лимит ответственности на весь срок страхования в размере указанном в п. 4.4.3 Договора страхования.</t>
  </si>
  <si>
    <t xml:space="preserve">    В соответствии с настоящей Оговоркой Страховщик при наступлении страхового случая, а именно повреждения или гибели застрахованного объекта, включает в страховую выплату расходы по воздушным перевозкам, обусловленные данным страховым случаем.</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</si>
  <si>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4.4.4 Договора страхования.</t>
  </si>
  <si>
    <t xml:space="preserve">    В соответствии с настоящей Оговоркой обязательным является выполнение Страхователем следующего:</t>
  </si>
  <si>
    <t xml:space="preserve">    1. Соответствующее оборудование пожаротушения и гасящие вещества надлежащей мощности и в достаточном количестве должны всегда быть в наличии на строительной площадке и быть готовы к немедленному применению в соответствии с российскими действующими нормами, требованиями и правилами.</t>
  </si>
  <si>
    <t xml:space="preserve">    2. Назначить координатора по вопросам безопасности на строительной площадке.</t>
  </si>
  <si>
    <t xml:space="preserve">    3. Горючие материалы, жидкости и газы должны храниться на расстоянии, соответствующим российским действующим нормам, требованиям и правилам при производстве огневых работ.</t>
  </si>
  <si>
    <t xml:space="preserve">    4. Организовать систему нарядов-допуска для подрядчиков, выполняющих огневые работы.</t>
  </si>
  <si>
    <t xml:space="preserve">    Все средства пожарной охраны и пожаротушения, предназначенные для операционной работы производства, должны быть установлены и находиться в рабочем состоянии на момент начала подачи энергии, испытаний «под нагрузкой», пуско-наладочных работ и производственных испытаний после подачи углеводородов.</t>
  </si>
  <si>
    <t xml:space="preserve">    В соответствии с настоящей Оговоркой гибель, утрата или повреждение застрахованного имущества в результате урагана, бури, наводнения, землетрясения или иного стихийного бедствия рассматриваются как один страховой случай, если воздействие стихийных бедствий продолжалось непрерывно не более 72 последовательных часов.</t>
  </si>
  <si>
    <t xml:space="preserve">    Страхователь должен выбрать время начала отсчета такого периода, но два таких выбранных периода не должны пересекаться по времени. Какой бы период 72 последовательных часов не был выбран в целях настоящей оговорки, к каждому такому периоду должны применяться франшизы, указанные в Договоре страхования. </t>
  </si>
  <si>
    <t xml:space="preserve">    В соответствии с настоящей Оговоркой Сторонами согласовано следующее: если в любое время в течение периода страхования страховая стоимость застрахованного имущества превысит страховую сумму, установленную при заключении договора страхования, страховая сумма будет автоматически увеличена, но не более чем на 15 (Пятнадцати) % от страховой суммы, установленной при заключении договора страхования, при условии уплаты дополнительной страховой премии. </t>
  </si>
  <si>
    <t xml:space="preserve">    После разгрузки на строительной площадке, распакованные материалы должны быть проверены Страхователем (Выгодоприобретателем) на предмет возможного ущерба или гибели, нанесенного в период перевозки. В случае контейнерной перевозки или перевозки упакованных товаров, которые были оставлены в контейнере или упаковке, они должны быть визуально осмотрены на предмет наличия признаков возможного ущерба товарам. Если заметен какой-либо признак повреждения, товары должны быть распакованы и проверены. Сведения о любом обнаруженной гибели или повреждении должны быть немедленно сообщены соответствующему страховщику грузов.</t>
  </si>
  <si>
    <t xml:space="preserve">    Если на контейнере или упаковке, в которых перевозились товары до строительной площадки, отсутствуют признаки гибели или повреждения, любое повреждение или гибель, ставшая очевидной после нарушения упаковки товаров должно быть согласовано по полису страхования грузов или по настоящему Договору, в зависимости от того, можно ли установить, была ли причинена гибель или повреждение до прибытия на строительную площадку или после. В случае, когда невозможно установить, была ли гибель или повреждение причинено до прибытия товаров на строительную площадку или после, настоящим согласовано, что урегулирование будет производиться в соотношении ответственности 50/50 между соответствующим Полисом  страхования грузов и настоящим Договором.</t>
  </si>
  <si>
    <t xml:space="preserve">    В соответствии с настоящей Оговоркой при наступлении страхового случая также возмещаются расходы, обоснованно понесенные Страхователем (Выгодоприобретателем) на восстановление проектно-сметной, технической и исполнительной документации (включая компьютерные записи и программы), пострадавшей при наступлении страхового случая.</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</si>
  <si>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4.4.5. Договора страхования</t>
  </si>
  <si>
    <t xml:space="preserve">    В соответствии с настоящей Оговоркой при наступлении страхового случая также возмещаются дополнительные расходы Страхователя (Выгодоприобретателя), связанные с проведением временного восстановления поврежденного застрахованного имущества, если это временное восстановление необходимо для продолжения выполнения строительно-монтажных работ.</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</si>
  <si>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4.4.6 Договора страхования</t>
  </si>
  <si>
    <t xml:space="preserve">    В соответствии с настоящей Оговоркой являются страховыми случаями гибель, утрата или повреждение застрахованного имущества, произошедшие в период работы с ним или его изготовления, сборки (монтажа) в любом месте за пределами строительной площадки в пределах территории страхования, указанной в п.1.4.1 (за исключением территории фирм-производителей данного имущества).</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</si>
  <si>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4.4.7 Договора страхования</t>
  </si>
  <si>
    <t xml:space="preserve">    В соответствии с настоящей Оговоркой при наступлении страхового случая также возмещаются расходы на повторные испытания или тестирование восстановленного застрахованного имущества.</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</si>
  <si>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4.4.8 Договора страхования</t>
  </si>
  <si>
    <t xml:space="preserve">    В соответствии с настоящей Оговоркой является страховым случаем гибель, утрата или повреждение застрахованного имущества указанного в Секции 1 настоящего Договора (п. 2.1.1.1), произошедшие в результате воздействия снарядов, мин, торпед, бомб и иных орудий войны, которые остались после проведения специальных мероприятий по обезвреживанию неразорвавшихся снарядов, мин, торпед, бомб и иных орудий войны уполномоченными государственными органами, и уполномоченным органом был выдан официальный документ о безопасности местности.</t>
  </si>
  <si>
    <t xml:space="preserve">    При обращении за страховой выплатой в соответствии с настоящей Оговоркой Страхователь (Выгодоприобретатель) обязан предоставить официальный документ о безопасности местности. Повреждение или гибель оборудования и материалов, используемых во время извлечения орудий войны, не застрахованы по настоящему Договору. </t>
  </si>
  <si>
    <t xml:space="preserve">    В соответствии с настоящей Оговоркой страховое покрытие распространяется на период проведения строительно-монтажных работ. </t>
  </si>
  <si>
    <t xml:space="preserve">    По настоящему Договору возмещаются расходы и затраты, понесенные Страхователем и связанные с:</t>
  </si>
  <si>
    <t xml:space="preserve">    • разбором и удалением завалов, обломков и материалов, мешающих выполнению застрахованной деятельности;</t>
  </si>
  <si>
    <t xml:space="preserve">    • демонтажом и/или сносом любой части застрахованного имущества, включая временное хранение демонтированного или снесенного имущества;</t>
  </si>
  <si>
    <t xml:space="preserve">    • укреплением, поддержкой и/или обеспечением сохранности застрахованного имущества, независимо от того, повреждено это имущество или нет;</t>
  </si>
  <si>
    <t xml:space="preserve">    • стоимостью ремонта или расчистки водостоков, канализаций и подобных объектов и или обезвоживание;</t>
  </si>
  <si>
    <t xml:space="preserve">    • ремонтом и обеспечением временного освещения, звуковой сигнализации, барьеров, ограждений и подобных объектов;</t>
  </si>
  <si>
    <t xml:space="preserve">    • восстановлением условий работы до состояния, в котором они находились перед наступлением страхового случая.</t>
  </si>
  <si>
    <t xml:space="preserve">    Максимальный лимит ответственности Страховщика в отношении разбора завалов составляет 10 (Десять) % от размера убытка, включая имеющие к этому отношение расходы на обеспечение доступа к поврежденным частям.</t>
  </si>
  <si>
    <t xml:space="preserve">    По настоящему Договору возмещаются дополнительные таможенные пошлины и акцизы, импортные налоги, транспортировка, страхование и подобные издержки, понесенные Страхователем (Выгодоприобретателем) непосредственно в связи с гибелью или повреждением, возмещаемым по настоящему Договору, в рамках приобретения товаров, материалов и услуг для ремонта, восстановления или повторного пуска, при условии, что такие пошлины и акцизные сборы включены в Страховую сумму на начало периода страхования.</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</si>
  <si>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4.4.9 Договора страхования</t>
  </si>
  <si>
    <t xml:space="preserve">    По настоящему Договору возмещаются дополнительные затраты и расходы Страхователя (Выгодоприобретателя) по восстановлению застрахованного имущества, возникающие исключительно из-за необходимости соблюдения правил строительства или других регулирующих норм или распоряжений органов государственной власти или схожих регулирующих норм, действующих в Российской Федерации. По настоящему Договору, однако, не покрывается:</t>
  </si>
  <si>
    <t xml:space="preserve">    • дополнительные затраты и расходы, которые все равно возникли, если бы уведомление от государственных органов было получено до произошедшей гибели или повреждения;</t>
  </si>
  <si>
    <t xml:space="preserve">    • неповрежденное имущество, кроме фундаментов и оснований поврежденных объектов.</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</si>
  <si>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4.4.10 Договора страхования</t>
  </si>
  <si>
    <t xml:space="preserve">    При наступлении страхового случая настоящий Договор действует в полную силу до даты окончания указанного периода страхования при условии оплаты дополнительной премии, подлежащей согласованию со Страховщиком при любом страховом случае, превышающем 15% от страховой суммы  по каждому страховому случаю.</t>
  </si>
  <si>
    <t xml:space="preserve">    По настоящему Договору Страховщик должен возместить Страхователю (Выгодоприобретателю) стоимость погибших или поврежденных материалов или имущества, использованных для целей Проекта Страхователем или от имени Страхователя, при условии, что такое имущество включено в стоимость Проекта.</t>
  </si>
  <si>
    <t xml:space="preserve">    По настоящему Договору застрахованы материалы и оборудование, перевозимые внутри страны, в период транспортировки любым видом транспорта, независимо от типа погрузки, и любым внутренним водным путем (включая погрузку и разгрузку) в любом месте на территории Российской Федерации.</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</si>
  <si>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4.4.11 Договора страхования</t>
  </si>
  <si>
    <t xml:space="preserve">    По настоящему Договору страхования покрывается гибель или повреждение застрахованного имущества (за исключением имущества, находящегося в процессе производства, обработки или хранении на территории производителя, поставщика, дистрибьютора) во время хранения вне строительной площадки в любом месте на территории РФ.</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</si>
  <si>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4.4.12 Договора страхования.</t>
  </si>
  <si>
    <t xml:space="preserve">    C учетом всех положений, определений и исключений, предусмотренных Договором и Правилами, по Договору подлежат возмещению гибель или повреждения, произошедшие вследствие забастовки, бунта и гражданских волнений, которые для целей настоящего Дополнительного условия означают (с учетом нижеприведенных Специальных условий) гибель или повреждение застрахованного имущества прямо вызванные:</t>
  </si>
  <si>
    <t xml:space="preserve">    1. Действиями любого лица, принимающего участие вместе с другими лицами в любых нарушениях общественного порядка (в том числе связанных с забастовкой, локаутом), не указанными в п.2 нижеприведенных Специальных условий.</t>
  </si>
  <si>
    <t xml:space="preserve">    2. Действиями полномочных законных властей по подавлению или попытке подавления нарушений, указанных в п.1. настоящего Дополнительного условия, или сведению к минимуму последствий подобных нарушений.</t>
  </si>
  <si>
    <t xml:space="preserve">    3. Преднамеренными действиями любого забастовщика или рабочего, принимающего участие в локауте, предпринятые в ходе забастовки или при сопротивлении локауту.</t>
  </si>
  <si>
    <t xml:space="preserve">    4. Действиями любых полномочных законных властей по предотвращению любых действий, указанных в п.3. настоящего Дополнительного условия, или сведению к минимуму последствий подобных действий.</t>
  </si>
  <si>
    <t xml:space="preserve">    При этом предусматривается, что:</t>
  </si>
  <si>
    <t xml:space="preserve">    1. Все условия, исключения и требования Договора должны применяться в полном объеме к страхованию, предоставляемому настоящим Дополнительным условием, за исключением случаев изменения таких условий, исключений и требований в прямой форме нижеприведенными Специальными условиями; любая ссылка на гибель или повреждение в тексте Договора учитывает риски, застрахованные по настоящему Дополнительному условию.</t>
  </si>
  <si>
    <t xml:space="preserve">    2. Нижеприведенные Специальные условия должны применяться только к страхованию, предоставляемому настоящим Дополнительным условием.</t>
  </si>
  <si>
    <t xml:space="preserve">    Во всем остальном, не урегулированном настоящим Дополнительным условием, действуют положения Договора.</t>
  </si>
  <si>
    <t xml:space="preserve">    Специальные условия</t>
  </si>
  <si>
    <t xml:space="preserve">    1. По настоящему Дополнительному условию не подлежат возмещению:</t>
  </si>
  <si>
    <t xml:space="preserve">    а) гибель или повреждение, которые явились результатом полного или частичного прекращения работ, замедления, перерыва или прекращения любых процессов или операций;</t>
  </si>
  <si>
    <t xml:space="preserve">    б) гибель или повреждение, причиненные постоянным или временным лишением права собственности, являющегося результатом конфискации, реквизиции любыми полномочными законными властями;</t>
  </si>
  <si>
    <t xml:space="preserve">    в) гибель или повреждение, причиненные  постоянным или временным лишением права собственности на любое здание, являющегося результатом незаконного захвата любым лицом такого здания,</t>
  </si>
  <si>
    <t xml:space="preserve">    г) косвенные убытки либо ответственность любого рода, а также любые платежи, превышающие сумму страхового возмещения за ущерб имуществу по настоящему Дополнительному условию.</t>
  </si>
  <si>
    <t xml:space="preserve">    Тем не менее, предусматривается, что Страховщик не освобождается по вышеуказанным пунктам б) и в) от любой ответственности перед Страхователем в отношении убытков в результате физического повреждения застрахованного имущества, произошедшего до лишения права собственности или во время временного лишения права собственности.</t>
  </si>
  <si>
    <t xml:space="preserve">    2. По настоящему Дополнительному условию не подлежат возмещению гибель или повреждение, произошедшие в результате или являющиеся следствием, прямо или косвенно, следующих событий:</t>
  </si>
  <si>
    <t xml:space="preserve">    а) война, вторжение, действия иностранных захватчиков, боевые или им подобные действия (независимо от того, объявлена война или нет), гражданская война;</t>
  </si>
  <si>
    <t xml:space="preserve">    б) бунт, гражданские волнения, принимающие масштаб народного волнения, восстание, мятеж, революция, военный переворот или узурпация власти;</t>
  </si>
  <si>
    <t xml:space="preserve">    в) любые действия любого лица, действующего от имени или в связи с какой-либо организацией, деятельность которой направлена на насильственное свержение правительства де-юре и де-факто, или на оказание давления на правительство путем террористических или иных насильственных мер.</t>
  </si>
  <si>
    <t xml:space="preserve">    Во всех исках, процессах или других делах, в рамках которых Страховщик заявляет о том, что убыток, повреждение, гибель или ответственность не покрываются в соответствии с п. 2 Специальных условий настоящего Дополнительного условия, необходимость доказательства обратного возложена на Страхователя.</t>
  </si>
  <si>
    <t xml:space="preserve">    3. Страхование, предоставляемое в соответствие с настоящим Дополнительным условием, может быть прекращено Страховщиком в любой момент времени. О досрочном прекращении действия настоящего Дополнительного условия Страховщик в письменном виде уведомляет Страхователя (уведомление направляется по почте на последний, известный Страховщику, адрес Страхователя). При досрочном прекращении действия настоящего Дополнительного условия Страховщик обязуется возвратить Страхователю часть премии пропорционально неистекшему периоду страхования (считая с даты прекращения настоящего Дополнительного условия).</t>
  </si>
  <si>
    <t xml:space="preserve">    4. Под указанным ниже лимитом ответственности по одному страховому случаю понимается максимальный размер возмещения за все случаи гибели или повреждения, возмещаемые в рамках настоящего Дополнительным условием, произошедшие в течение непрерывного периода длительностью 168 часов.</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</si>
  <si>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4.4.13. Договора страхования.</t>
  </si>
  <si>
    <t xml:space="preserve">    В пределах установленного в настоящем Договоре подлимита страхование по настоящему Договору включает ущерб, причиненный застрахованному имуществу в результате террористических актов и диверсий. Страхование риска терроризма и диверсий по настоящему положению Договора не распространяется на застрахованное имущество в процессе его перевозки вне территории производственных площадок Страхователя. Страхование риска терроризма и диверсий по настоящему положению Договора не распространяется на период гарантийного обслуживания сданного в эксплуатацию объекта.</t>
  </si>
  <si>
    <t xml:space="preserve">    Под террористическим актом понимается  непосредственное совершение преступления террористического характера в форме взрыва, поджога или иных действий, создающих опасность гибели людей, причинения значительного имущественного ущерба либо наступления иных общественно опасных последствий, если эти действия совершены в целях нарушения общественной безопасности, устрашения населения либо оказания воздействия на принятие решений органами власти.</t>
  </si>
  <si>
    <t xml:space="preserve">    Под диверсией подразумевается совершение взрыва, поджога или иных действий, направленных на разрушение или повреждение предприятий, сооружений, объектов транспортной инфраструктуры и транспортных средств, средств связи, объектов жизнеобеспечения населения в целях подрыва экономической безопасности и обороноспособности Российской Федерации</t>
  </si>
  <si>
    <t xml:space="preserve">    Основанием для признания события страховым случаем по настоящей Оговорке Договора является возбуждение уголовного дела по Статье 205 «Террористический акт» или Статье 281 «Диверсия» Уголовного Кодекса Российской Федерации.</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</si>
  <si>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4.4.14. Договора страхования.</t>
  </si>
  <si>
    <t xml:space="preserve">    Действие настоящей оговорки превалирует над любыми условиями и положениями применимых Правил страхования.</t>
  </si>
  <si>
    <t xml:space="preserve">    В соответствии с настоящей Оговоркой Страховщик не несет ответственности за:</t>
  </si>
  <si>
    <t xml:space="preserve">    Расходы, необходимо понесенные вследствие дефекта материала, качества работ, проектирования, планов или спецификаций, а именно: если будет причинен ущерб застрахованному имуществу(или любой его части) , которое содержит указанные выше дефекты, то по настоящему Договору не будет покрываться только та часть расходов на восстановление, которая относится к исправлению (улучшению) материала, качества работ, проектирования, планов или спецификаций.</t>
  </si>
  <si>
    <t xml:space="preserve">    В целях настоящего Договора и не только в рамках настоящего исключения согласовано, что любая часть застрахованного имущества не должна рассматриваться как поврежденная в силу наличия только дефекта материала, качества работ, проектирования, планов или спецификаций.</t>
  </si>
  <si>
    <t xml:space="preserve">    Настоящий Договор в соответствие с настоящей Секцией 2 покрывает все расходы, которые Страхователь (Лицо, чья ответственность застрахована) обязан понести по закону (включая судебные расходы и издержки) с целью возмещения  непредвиденного вреда, причиненного жизни, здоровью третьих лиц, или гибели или повреждения  имущества третьих лиц, возникающего в прямой связи с исполнением Проекта, и всего что с ним связано, по любой причине, не исключенной настоящим Договором.</t>
  </si>
  <si>
    <t xml:space="preserve">    В целях данной Секции 2, понятие Страхователь (Лицо, чья ответственность застрахована) должно включать любого члена совета директоров, директора, управляющего, партнера, личного представителя, посредника, правопреемника или служащего Страхователя (Лица, чья ответственность застрахована), как указано в п. 1.5.1 в отношении соответствующей деятельности как таковой. Однако возмещение должно быть применено только в случае предъявления прямой претензии Страхователю (Лицу, чья ответственность застрахована) и возникновения в прямой связи с исполнением Проекта, и Страхователь (Лицо, чья ответственность застрахована) был бы уполномочен к Возмещению гибели или повреждения в рамках данной Секции.</t>
  </si>
  <si>
    <t xml:space="preserve">    В том объеме, в котором Страхователь обеспечивает или управляет напрямую в связи с реализацией Проекта столовыми, социальными, спортивными оздоровительными и тому подобными организациями в интересах работников Страхователя и/или в пределах стоимости противопожарных услуг, услуг по оказанию первой или скорой помощи, страхование в рамках настоящей Секции 2 дополнительно распространяется на управляющих, членов комитета и членов вышеупомянутых организаций в соответствии с их должностным положением в том объеме, как если бы они были застрахованы.</t>
  </si>
  <si>
    <t xml:space="preserve">    Страховое покрытие распространяется на каждое из лиц, застрахованных по настоящему Договору, как если бы на каждое из лиц был выпущен отдельный Договор страхования.</t>
  </si>
  <si>
    <t xml:space="preserve">    Страховое возмещение по каждому страховому случаю или серии страховых случаев, произошедших в результате одной причины, не может превышать лимита ответственности, указанного в Договоре по настоящей Секции (п. 4.6).</t>
  </si>
  <si>
    <t xml:space="preserve">    В отношении претензии, возмещаемой по настоящему Договору, Страховщик будет в дополнение к Лимиту Ответственности (п. 4.6) возмещать ущерб Страхователя в отношении:</t>
  </si>
  <si>
    <t xml:space="preserve">    а) всех расходов и издержек, понесенных Страхователем в отношении любого иска против Страхователя, чья ответственность застрахована по настоящему Договору,</t>
  </si>
  <si>
    <t xml:space="preserve">    б) защиты Страхователя в Суде общей юрисдикции по судебным процессам, возникающим из вменяемого нарушения обязанности по закону, с письменного соглашения Страховщика.</t>
  </si>
  <si>
    <t xml:space="preserve">    Вышеуказанное должно происходить с согласия Страховщика и должно относиться к событиям, которые могут привести к выплате возмещения по настоящему Договору.</t>
  </si>
  <si>
    <t xml:space="preserve">    В случае, когда более чем одна сторона, перечислена в Договоре страхования или дополнительном соглашении к данной Секции 2 в качестве Страхователя, возмещение, присуждаемое в рамках данной секции, должно применяться как в рамках индивидуального страхования, которое имело бы место, если бы ответственность этих лиц была бы застрахована по разным договорам страхования, при условии, что общий объем ответственности по Секции 2 не должен превышать общий Лимит ответственности, указанный в п. 4.6 настоящего Договора.</t>
  </si>
  <si>
    <t xml:space="preserve">    По настоящему Договору Застрахованным считается: в случае смерти работника Страхователя (Лица, чья ответственность застрахована), любой представитель Страхователя в рамках ответственности Страхователя (Лица, чья ответственность застрахована).</t>
  </si>
  <si>
    <t xml:space="preserve">    По настоящей Секции Договора покрывается также ответственность Страхователя в отношении посетителей Строительной площадки или работ или объектов Страхователя, связанных с началом строительных работ, окончанием строительства, социальными функциями, показами и днями открытых дверей или другими аналогичными мероприятиями и другими приглашенными посетителями, не участвующими непосредственно в Проекте или выполнении контрактных работ.</t>
  </si>
  <si>
    <t xml:space="preserve">    Если Страхователем (Лицом, чья ответственность застрахована) понесены затраты или расходы в результате события, застрахованного по настоящему Договору, которое, если бы не эти затраты или расходы, привело бы к возникновению ответственности Страхователя (Лица, чья ответственность застрахована), подлежащей возмещению Страховщиком по настоящему Договору, то Страховщик возмещает такие затраты или расходы как по убытку, выставленному Страховщику, при этом ответственность по доказательству убытка в соответствии с настоящим пунктом лежит на Страхователе.</t>
  </si>
  <si>
    <t xml:space="preserve">    Действие настоящего Договора распространяется на судебные разбирательства по всему миру кроме тех стран, которые действуют по юрисдикции США, Канады и/или Австралии (или на любое предписание, выпущенное где-либо в мире с целью усиления действия законного акта, присужденного или принятого полностью или частично).</t>
  </si>
  <si>
    <t>Особые условия («оговорки») применяемы к Секциям 1, 2.</t>
  </si>
  <si>
    <t xml:space="preserve">    Страховщик соглашается с отказом от права суброгации или действий, которые могут быть предприняты для реализации права суброгации, против любого Застрахованного или любого лица, с которым Страхователь согласовал в письменном виде до наступления страхового случая такой отказ от права суброгации, возникающего в результате любого события, признанного страховым случаем, согласно условиям настоящего Договора.</t>
  </si>
  <si>
    <t xml:space="preserve">    Однако Страховщик не отказывается от права суброгации в отношении поставщиков/производителей оборудования в части их ответственности по гарантийным обязательствам в период, покрываемый по п.3.2.2.</t>
  </si>
  <si>
    <t xml:space="preserve">    По настоящему Договору возмещаются дополнительные расходы и затраты Страхователя (Выгодоприобретателя), понесенные в связи с предотвращением, уменьшением, минимизацией или защитой застрахованного имущества от любого дальнейшего (последующего) повреждения или гибели, при этом о таких дополнительных расходах или затратах, возникших, оплаченных или подлежащих оплате Страхователем (Выгодоприобретателем) должно быть направлено уведомление Страховщику в возможно кратчайшие сроки после применения таких превентивных мероприятий, направленных на избежание дальнейшего или потенциального ущерба или гибели.</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</si>
  <si>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4.8.1. Договора страхования</t>
  </si>
  <si>
    <t xml:space="preserve">    Возмещение, предоставляемое настоящей Секцией, включает, разумно понесенные расходы Страхователя (Выгодопориобретателя) или по поручению Страхователя (Выгодоприобретателя) на тушение пожара или на уменьшение, сдерживание или пресечение любой гибели или повреждения, застрахованного по настоящему Договору, возникающего непосредственно на или рядом с или в опасной близости от территории расположения имущества, застрахованного по настоящему Договору.</t>
  </si>
  <si>
    <t xml:space="preserve">    Настоящим согласовано, что возмещение в соответствии с настоящим пунктом включает (но не ограничивается) расходы на очистку воды, используемой для пожаротушения, пену и материалы, оплату вознаграждения сотрудникам Страхователя (Выгодоприобретателя) (кроме постоянных участников пожарной бригады, работающих по системе полной занятости), восстановление работоспособности противопожарных устройств, замену, восстановление или ремонт материалов и оборудования погибшего, уничтоженного или поврежденного (включая одежду и личные вещи руководителей, партнеров, собственников, сотрудников или добровольцев).</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</si>
  <si>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4.8.2. Договора страхования</t>
  </si>
  <si>
    <t xml:space="preserve">    В соответствии с настоящей Оговоркой при наступлении страхового случая возмещаются расходы, понесенные Страхователем (Выгодоприобретателем) на оплату услуг специалистов, не являющихся работниками Страхователя (Выгодоприобретателя) и выполняющих работы, необходимые для организации восстановления поврежденного застрахованного имущества (в том числе, на оплату услуг проектировщиков, инженеров-консультантов, оценщиков, архитекторов и прочих специалистов).</t>
  </si>
  <si>
    <t xml:space="preserve">    По страховым случаям, подпадающим под действие настоящей Оговорки, установлен лимит ответственности на каждый страховой случай в размере указанном в п. 4.8.3 Договора страхования</t>
  </si>
  <si>
    <t xml:space="preserve">    Когда любой из Страхователя/Выгодоприбретателей обязан по договору с другими сторонами соблюдать интересы таких «других сторон» в отношении обеспечения защиты любой части застрахованного имущества в соответствии с упомянутым договором, такой интерес считается Страховщиками автоматически имеющим место в соответствии с настоящими условиями Договора и в подтверждение этому выпускается формальный документ – Дополнительное соглашение к Договору.</t>
  </si>
  <si>
    <t xml:space="preserve">    Настоящим согласовано, что одна из следующих экспертных компаний будет уполномочена Страховщиком для расследования претензий по выплате страхового возмещения по настоящему Договору, если иное не будет согласовано между Страхователем и Страховщиком:</t>
  </si>
  <si>
    <t xml:space="preserve">    ООО «РусСюрвей» (Crawford), </t>
  </si>
  <si>
    <t xml:space="preserve">    MIT Advanta, </t>
  </si>
  <si>
    <t xml:space="preserve">    Matthews Daniel.</t>
  </si>
  <si>
    <t xml:space="preserve">    Страховое покрытие по настоящему Договору должно применяться к лицам, указанным в п. 1.5.1 настоящего Договора, как если бы на каждое из данных лиц был оформлен отдельный Договор страхования, при условии, что общая ответственность Страховщика не может превысить Лимита, установленного в разделе 4 настоящего Договора.</t>
  </si>
  <si>
    <t xml:space="preserve">    а) Любая выплата или выплаты Страховщиком какому-либо одному или нескольким таким лицам, указанным в п. 1.5.1 настоящего Договора должны уменьшать на величину таких выплат общую ответственность Страховщика перед всеми такими лицами по любому одному событию, приведшему к претензии по настоящему Договору, и (если применимо) в совокупности за период страхования; </t>
  </si>
  <si>
    <t xml:space="preserve">    б) Настоящим также согласовано, что лица, указанные в п. 1.5.1 настоящего Договора, будут выполнять имеющиеся договорные права и соглашения, заключенные ими, а также договорные меры таких сторон в случае причинения ущерба;</t>
  </si>
  <si>
    <t xml:space="preserve">    в) Настоящим согласовано, что Страховщик имеет право не нести ответственность или (если применимо) возмещать убытки любому лицу, указанному в п. 1.5.1 настоящего Договора, в случае обмана, существенного искажения или  неразглашения существенной информации или нарушения любых условий или положений настоящего Договора.</t>
  </si>
  <si>
    <t xml:space="preserve">    г) Однако настоящим согласовано, что совершение действий, указанных в пункте в) одним из лиц, указанных в п. 1.5.1 настоящего Договора, не должно ограничивать право на страховое возмещение других лиц, которые имеют имущественный интерес и действия которых не попадают под пункт в);</t>
  </si>
  <si>
    <t xml:space="preserve">    д) К Страховщику не переходит право требования, которое Страховщик мог бы иметь или приобрести против любого из лиц, указанных в п. 1.5.1 настоящего Договора, за исключением случаев, когда право требования применяется как последствие действий этих лиц согласно пункту в); </t>
  </si>
  <si>
    <t xml:space="preserve">    е) Кредиторы Проекта в части своего имущественного интереса (например, платежей по кредиту, залогового имущества) не имеют право на получение возмещения по Договору вместо Страхователя (Застрахованного Лица), которому уже было отказано в выплате такого возмещения вследствие Умышленного Нарушения со стороны Страхователя (Застрахованного лица).</t>
  </si>
  <si>
    <t xml:space="preserve">    Ж)  В целях настоящего условия Умышленное Нарушение Страхователем (Застрахованным Лицом) признается только в тех случаях, когда было совершенно Официальным Представителем Страхователя (Застрахованного Лица) или с его ведома или указания, если он знал о возможности наступления нежелательных последствий, желал их наступления или относился к ним безразлично.</t>
  </si>
  <si>
    <t xml:space="preserve">    _______________________________________________________, именуемое в дальнейшем «Страховщик», в лице __________________________________________ _____________________________________________________, действующ_____ на основании ______________________________________________, с одной стороны, и _____________________________________________________________, именуемое в дальнейшем «Страхователь», в лице _________________________________________ ____________________________________________, действующ_____ на основании ________________________________, заключили настоящий Договор о нижеследующем:</t>
  </si>
  <si>
    <t>ФОРМА АКТА О ВЫПОЛНЕНИИ ВСЕХ РАБОТ ПО ДОГОВОРУ</t>
  </si>
  <si>
    <t>Акт от ________________</t>
  </si>
  <si>
    <t>о выполнении всех работ</t>
  </si>
  <si>
    <t>по договору № ______ от ______</t>
  </si>
  <si>
    <t>Объект: "_____"</t>
  </si>
  <si>
    <t xml:space="preserve">    Настоящий АКТ составлен в двух экземплярах, по одному для каждой Стороны</t>
  </si>
  <si>
    <t xml:space="preserve">Подрядчик:                                             </t>
  </si>
  <si>
    <t xml:space="preserve">Заказчик:                                             </t>
  </si>
  <si>
    <t>_______________</t>
  </si>
  <si>
    <t xml:space="preserve">________________/___________/ </t>
  </si>
  <si>
    <t>________________/___________/</t>
  </si>
  <si>
    <t>(подпись)</t>
  </si>
  <si>
    <t>(ФИО)</t>
  </si>
  <si>
    <t xml:space="preserve">ОГРН </t>
  </si>
  <si>
    <t xml:space="preserve">Юридический и почтовый адрес: </t>
  </si>
  <si>
    <t xml:space="preserve">ИНН , КПП </t>
  </si>
  <si>
    <t xml:space="preserve">ОКПО </t>
  </si>
  <si>
    <t xml:space="preserve">р/сч </t>
  </si>
  <si>
    <t xml:space="preserve">к/сч </t>
  </si>
  <si>
    <t xml:space="preserve">в </t>
  </si>
  <si>
    <t xml:space="preserve">БИК </t>
  </si>
  <si>
    <t xml:space="preserve">р/с </t>
  </si>
  <si>
    <t xml:space="preserve">к/с </t>
  </si>
  <si>
    <t>СМР, ПНР, Прочие</t>
  </si>
  <si>
    <t>Проектные и изыскательские работы</t>
  </si>
  <si>
    <t xml:space="preserve">Юр. адрес: </t>
  </si>
  <si>
    <t>Приложение № 10</t>
  </si>
  <si>
    <t>Приложение № 13</t>
  </si>
  <si>
    <t>Приложение № 11</t>
  </si>
  <si>
    <t>Приложение № 12</t>
  </si>
  <si>
    <t>Приложение № 7</t>
  </si>
  <si>
    <t>Появление  на  рабочем  месте  в  состоянии алкогольного (наркотического, токсического)  опьянения</t>
  </si>
  <si>
    <t>Попытка приближения к токоведущим частям, находящимся под напряжением, на расстояние менее допустимого</t>
  </si>
  <si>
    <t>Отсутствие надзора (контроля) за соблюдением бригадой требований безопасности со стороны производителя работ (руководителя работ)</t>
  </si>
  <si>
    <t>Невыполнение требований безопасности, определенных Правилами по охране труда при работе на высоте</t>
  </si>
  <si>
    <t>Несоблюдение требований безопасности при работе с инструментом и приспособлениями. Использование инструментов и приспособлений не по назначению при выполнении конкретного задания</t>
  </si>
  <si>
    <t>Необозначение при установке крана, подъемника (вышки), крана-манипулятора на месте работы специалистом, ответственным за безопасное производство работ с применением подъемных сооружений или производителем работ совместно с допускающим опасных зон, необходимого сектора перемещения стрелы, до начала работ шестами с флажками, а в ночное время сигнальными огнями и т.п.</t>
  </si>
  <si>
    <t xml:space="preserve">Нахождение работника при работе подъемных сооружений под поднимаемым грузом, корзиной телескопической вышки, а также в непосредственной близости (ближе 5 м) от натягиваемых проводов (тросов), упоров, креплений и работающих механизмов </t>
  </si>
  <si>
    <t>Неисправное, поврежденное в ходе выполнения работ, состояние проходов, проездов, переходов, лестниц, площадок и перил. Не огороженные открытые проемы</t>
  </si>
  <si>
    <t>Проведение работ в неосвещенных местах</t>
  </si>
  <si>
    <t>Несоблюдение требования: выполнение работ  в соответствии с согласованным ППР (технологической картой) персоналом, имеющим соответствующие квалификацию и разрешения, с применением средств индивидуальной защиты</t>
  </si>
  <si>
    <t xml:space="preserve">Применение неисправных и не соответствующих нормам безопасности и не разрешенных к применению Заказчиком съемных грузозахватных приспособлений, подъемных сооружений, автотранспорта и средств механизации работ при выполнении погрузочно-разгрузочных работ </t>
  </si>
  <si>
    <t>Курение в неотведенных для этого местах</t>
  </si>
  <si>
    <t>Отсутствие знаков безопасности (установленных Заказчиком при подготовке рабочего места) на предназначенных для этого местах</t>
  </si>
  <si>
    <t xml:space="preserve">Отсутствие в положенных местах заземлений,  установленных при подготовке рабочего места, необходимых при выполнении данного вида работ </t>
  </si>
  <si>
    <t>Воздействие персонала Подрядчика на органы управления коммутационными аппаратами</t>
  </si>
  <si>
    <t>Использование персоналом Подрядчика не зарегистрированных ключей от электроустановок</t>
  </si>
  <si>
    <t>Неприменение защитных касок при нахождении в электроустановках</t>
  </si>
  <si>
    <t>Неприменение газоанализатора  при производстве работ в подземных сооружениях</t>
  </si>
  <si>
    <t>Акта проверки подрядной организации (форма)</t>
  </si>
  <si>
    <t>Реквизиты наряда-допуска, распоряжения (дата, №, кем выдано), наряда-допуска  (по форме Правил по охране труда в строительстве)</t>
  </si>
  <si>
    <t>Нахождение работника при работе подъемных сооружений под поднимаемым грузом, корзиной телескопической вышки, а также в непосредственной близости (ближе 5 м) от натягиваемых проводов (тросов), упоров, креплений и работающих механизмов</t>
  </si>
  <si>
    <t>Применение неисправных и не соответствующих нормам безопасности и не разрешенных к применению Заказчиком съемных грузозахватных приспособлений, подъемных сооружений, автотранспорта и средств механизации работ при выполнении погрузочно-разгрузочных работ</t>
  </si>
  <si>
    <t xml:space="preserve">Курение в неотведенных для этого местах </t>
  </si>
  <si>
    <t>Отсутствие в положенных местах заземлений,  установленных при подготовке рабочего места, необходимых при выполнении данного вида работ</t>
  </si>
  <si>
    <t>Неприменение касок при нахождении в электроустановках</t>
  </si>
  <si>
    <t>ФИО</t>
  </si>
  <si>
    <t>конец формы</t>
  </si>
  <si>
    <t xml:space="preserve">ДОГОВОР КОМБИНИРОВАННОГО СТРАХОВАНИЯ СТРОИТЕЛЬНО-МОНТАЖНЫХ РИСКОВ </t>
  </si>
  <si>
    <t>(форма)</t>
  </si>
  <si>
    <t xml:space="preserve">г. </t>
  </si>
  <si>
    <t xml:space="preserve">    1.1. Предметом настоящего Договора является страхование строительно-монтажных рисков, указанных в настоящем Договоре, в соответствии с ________________________ (далее - Правила 1, приложение № 1 к настоящему Договору), а также письменным Заявлением Страхователя от ___________________ (далее - Заявление, Приложение № 2 к настоящему Договору).</t>
  </si>
  <si>
    <t xml:space="preserve">    1.3. Объект строительства/монтажа: «_________________________» в соответствии с договором подряда (контрактом) № ______________________ (далее - Проект).</t>
  </si>
  <si>
    <t xml:space="preserve">    1.4.1. Территория 1 (по страхованию объекта строительства/монтажа) - место проведения работ: _____________________, а также любое место в пределах Российской Федерации, связанное с реализацией Проекта.</t>
  </si>
  <si>
    <t xml:space="preserve">    • АО (ПАО) ______ (далее - Заказчик),</t>
  </si>
  <si>
    <t xml:space="preserve">    • субподрядчиков любого уровня, поставщиков и/или субпоставщиков любого уровня и/или торговых организаций и/или организаций, оказывающих услуги консультантов и/или инженеров и/или проектировщиков, выполняющих работы по проекту в рамках их деятельности на строительной площадке.</t>
  </si>
  <si>
    <t xml:space="preserve">    3.1. Страхование на период проведения строительно-монтажных работ проводится на условии «С ответственностью за все риски», т.е. страховым случаем является гибель, утрата или повреждение застрахованных объектов, указанных в п. 2.1.1 настоящего Договора, в результате любого внезапного непредвиденного события, не исключенного настоящим Договором.</t>
  </si>
  <si>
    <t xml:space="preserve">    3.2.2. Ошибок или упущений, допущенных до начала периода гарантийной эксплуатации, но выявленных в период гарантийной эксплуатации - в отношении первых 24 (Двадцать четыре) месяца периода гарантийного обслуживания (на условиях Оговорки 004).</t>
  </si>
  <si>
    <t xml:space="preserve">    3.2.3. Ошибок или упущений, допущенных при производстве строительно-монтажных работ на строительной площадке, но выявленных в период гарантийной эксплуатации - в отношении периода гарантийного обслуживания начиная с 25 (Двадцать пятого) по _________________ (в соответствии с условиями договора подряда/ контракта) месяц включительно.</t>
  </si>
  <si>
    <t xml:space="preserve">    3.7. По настоящему Договору применяются следующие особые условия («оговорки»), изложенные в Приложении № 4 к настоящему Договору:</t>
  </si>
  <si>
    <t xml:space="preserve">    • Оговорка 003 Страхование гарантийного обслуживания</t>
  </si>
  <si>
    <t xml:space="preserve">    • Оговорка 004 Расширенное страхование гарантийного обслуживания</t>
  </si>
  <si>
    <t xml:space="preserve">    4.4.1. На расходы по расчистке территории - 10% от страховой суммы по каждому страховому случаю.</t>
  </si>
  <si>
    <t xml:space="preserve">    4.4.3. На расходы в связи с повреждением/утратой существующего имущества, принадлежащего Заказчику или находящемуся у него на попечении, хранении или под его контролем - 10% от страховой суммы, указанной в п.4.1. по каждому страховому случаю;</t>
  </si>
  <si>
    <t xml:space="preserve">    4.5.1. на период проведения строительно-монтажных работ – 100 000,00 (Сто тысяч) рублей.</t>
  </si>
  <si>
    <t xml:space="preserve">    4.5.2. на период гарантийного обслуживания - 30 000,00 (Тридцать тысяч) рублей.</t>
  </si>
  <si>
    <t xml:space="preserve">    4.6. Страховая сумма по страхованию гражданской ответственности составляет: _______ (________________________________) рублей.</t>
  </si>
  <si>
    <t xml:space="preserve">    4.7.1. по случаям причинения вреда имуществу третьих лиц - 50 000,00 (Пятьдесят тысяч) рублей. </t>
  </si>
  <si>
    <t xml:space="preserve">    4.2. Страховая сумма на период гарантийного обслуживания сданного в эксплуатацию объекта составляет__________ (______) рублей1.</t>
  </si>
  <si>
    <t xml:space="preserve">    4.4.14. По риску «Терроризм и диверсия»: ______ (______) рублей2 по каждому страховому случаю и агрегатно за период действия настоящего Договора в отношении страхования, предусмотренного Оговоркой о покрытии ущерба в результате террористических актов и диверсий. </t>
  </si>
  <si>
    <t xml:space="preserve">    6.4.1. Не разглашать сведения о Страхователе и его имущественном положении за исключением случаев, предусмотренных законодательством Российской Федерации..</t>
  </si>
  <si>
    <t xml:space="preserve">    6.4.2. Выдать Страхователю дубликат настоящего Договора в случае его утраты. </t>
  </si>
  <si>
    <t xml:space="preserve">    6.4.3. В течение 3 (Трех) дней с момента поступления рассмотреть заявление Страхователя (Выгодоприобретателя) об изменении степени риска или заявление Страхователя о расторжении настоящего Договора.</t>
  </si>
  <si>
    <t xml:space="preserve">    6.4.4. Письменно уведомлять Заказчика (АО (ПАО) «__________», почтовый адрес______________________, e-mail:_________________):</t>
  </si>
  <si>
    <t xml:space="preserve">     • о намерении Страхователя заменить Выгодоприобретателя по настоящему Договору не позднее 5 (Пяти) рабочих дней с момента получения Страховщиком такого распоряжения от Страхователя;</t>
  </si>
  <si>
    <t xml:space="preserve">     • обо всех нарушениях Страхователем обязанностей, вытекающих из настоящего Договора, которые могут или могли служить основанием для полного или частичного отказа Страховщиком в выплате страхового возмещения при наступлении страхового случая не позднее 5 (Пяти) рабочих дней с момента обнаружения указанных нарушений;</t>
  </si>
  <si>
    <t xml:space="preserve">     • о намерении Страхователя досрочно расторгнуть настоящий Договор не позднее 5 (Пяти) рабочих дней с даты получения от Страхователя уведомления о расторжении настоящего Договора, но до фактического расторжения настоящего Договора;</t>
  </si>
  <si>
    <t xml:space="preserve">     • о любом не упомянутом выше изменении, которое планируется внести в настоящий Договор.</t>
  </si>
  <si>
    <t xml:space="preserve">    7.1.3. Незамедлительно, как только ему станет известно о наступлении события, но не позднее 5 (Пять) рабочих дней (за исключением выходных и праздничных дней), сообщить об этом Страховщику (________) способом, позволяющим достоверно установить текст (с указанием отправителя) и дату сообщения (посредством телеграфной, телетайпной, факсимильной, электронной связи, телефонограммой).</t>
  </si>
  <si>
    <t xml:space="preserve">    При обращении за выплатой страхового возмещения Страхователь предоставляет Страховщику следующие документы:</t>
  </si>
  <si>
    <t xml:space="preserve">    8.1.1. Письменное заявление.</t>
  </si>
  <si>
    <t xml:space="preserve">    8.1.2. Документы, составленные Страхователем (Выгодоприобретателем; лицом, риск ответственности которого застрахован) по факту произошедшего события.</t>
  </si>
  <si>
    <t xml:space="preserve">    8.1.3. По страхованию имущества в период проведения строительно-монтажных работ, гарантийного обслуживания:</t>
  </si>
  <si>
    <t xml:space="preserve">    8.1.4. По страхованию гражданской ответственности перед третьими лицами:</t>
  </si>
  <si>
    <t xml:space="preserve">    8.1.5. Документы, доказательства и сведения, необходимые для осуществления Страховщиком права требования к лицам, виновным в причинении убытков, за исключением лиц, указанных в п. 1.5.1 настоящего Договора.</t>
  </si>
  <si>
    <t xml:space="preserve">    8.3. После получения всех необходимых документов и сведений (пп. 8.1-8.2 настоящего Договора) Страховщик в течение 15 календарных дней принимает решение о признании или непризнании случая страховым либо об отказе в выплате:</t>
  </si>
  <si>
    <t xml:space="preserve">    8.3.2. Если произошедшее событие не признано страховым случаем либо принято решение об отказе в страховой выплате, Страховщик вручает под роспись или направляет заказным письмом с уведомлением в адрес лица, обратившегося за выплатой, обоснование принятого решения в срок, указанный в пункте 8.3. настоящего Договора.</t>
  </si>
  <si>
    <t xml:space="preserve">    Определение страховых выплат при наступлении страховых случаев проводится с учетом положений Особых условий - «оговорок» (исключений, ограничений, лимитов ответственности, франшиз и тому подобное), приведенных в приложении 4 к настоящему Договору.</t>
  </si>
  <si>
    <t xml:space="preserve">    9.2. Действие Договора страхования заканчивается в 24 часа местного времени дня, который в соответствии с п. 9.1 настоящего Договора является датой его окончания.</t>
  </si>
  <si>
    <t xml:space="preserve">    9.3. При увеличении срока проведения строительно-монтажных работ и соответствующем переносе срока гарантийного обслуживания на период до 3 (Трех) месяцев, период страхования может быть продлен без уплаты дополнительной премии, о чем стороны заключают соответствующее дополнительное соглашение.</t>
  </si>
  <si>
    <t xml:space="preserve">    9.4. При увеличении срока проведения строительно-монтажных работ и соответствующем переносе срока гарантийного обслуживания на период свыше 3 (Трех) месяцев, стороны согласовывают соответствующие условия продления периода страхования путем заключения дополнительного соглашения.</t>
  </si>
  <si>
    <t xml:space="preserve">    9.5. Вышеуказанный период страхования продолжается, несмотря на то, что любой объект, часть, фаза или секция Проекта принята Заказчиком, удостоверена каким-либо сертификатом или Проект передан Заказчиком в промышленную эксплуатацию.</t>
  </si>
  <si>
    <t xml:space="preserve">    9.6. Если работы или их часть будут приостановлены на период не более 6 (Шести) месяцев, то действие настоящего Договора по заявлению Страхователя остается в силе на соответствующий период без уплаты дополнительной страховой премии, при условии обеспечения и содержания в исправном состоянии строительной площадки и работ и принятия разумных мер по предотвращению убытка.</t>
  </si>
  <si>
    <t xml:space="preserve">    9.7. В случае неоплаты Страхователем страховой премии Договор страхования в силу не вступает.</t>
  </si>
  <si>
    <t xml:space="preserve">    13.9. Настоящий Договор составлен в трех экземплярах, имеющих равную юридическую силу, по одному для каждой из сторон.</t>
  </si>
  <si>
    <t xml:space="preserve">    Приложение 1. Правила страхования___. Экземпляр Правил вручен Страхователю.</t>
  </si>
  <si>
    <t xml:space="preserve">    Приложение 4. Особые условия («оговорки»).</t>
  </si>
  <si>
    <t xml:space="preserve">    В случае убытка, покрываемого по настоящему Договору, Страховщик в дополнение к пункту 3.1. Договора страхования  покрывает следующее:</t>
  </si>
  <si>
    <t xml:space="preserve">    Возмещение расходов по сверхурочным и ночным работам, экспресс-доставке.</t>
  </si>
  <si>
    <t xml:space="preserve">    Возмещение расходов по воздушным перевозкам.</t>
  </si>
  <si>
    <t xml:space="preserve">    Особые условия в отношении противопожарных средств.</t>
  </si>
  <si>
    <t xml:space="preserve">    Оговорка о 72 часах.</t>
  </si>
  <si>
    <t xml:space="preserve">    Оговорка об изменении страховой суммы в пределах 15 (Пятнадцати)%. </t>
  </si>
  <si>
    <t xml:space="preserve">    Оговорка о равном разделении убытка между договором страхования строительно-монтажных рисков и договором страхования грузов.</t>
  </si>
  <si>
    <t xml:space="preserve">    Страхование дополнительных расходов связанных с восстановлением проектно-сметной, технической и исполнительной документации.</t>
  </si>
  <si>
    <t xml:space="preserve">    Временное восстановление.</t>
  </si>
  <si>
    <t xml:space="preserve">    Изготовление за пределами строительной площадки.</t>
  </si>
  <si>
    <t xml:space="preserve">    Расходы на повторные испытания.</t>
  </si>
  <si>
    <t xml:space="preserve">    Скрытый военный риск.</t>
  </si>
  <si>
    <t xml:space="preserve">    Разбор завалов.</t>
  </si>
  <si>
    <t xml:space="preserve">    Дополнительные расходы на импортные и таможенные пошлины.</t>
  </si>
  <si>
    <t xml:space="preserve">    Применение законов и постановлений органов государственной власти.</t>
  </si>
  <si>
    <t xml:space="preserve">    Автоматическое восстановление страховой суммы.</t>
  </si>
  <si>
    <t xml:space="preserve">    Оговорка о собственных материалах.</t>
  </si>
  <si>
    <t xml:space="preserve">    Перевозки внутри страны.</t>
  </si>
  <si>
    <t xml:space="preserve">    Хранение вне строительной площадки.</t>
  </si>
  <si>
    <t xml:space="preserve">    Страхование гибели или повреждения в результате забастовки, бунта и гражданских волнений (Оговорка 001)</t>
  </si>
  <si>
    <t xml:space="preserve">    Оговорка о покрытии ущерба в результате террористических актов и диверсий.</t>
  </si>
  <si>
    <t xml:space="preserve">    LEG 3/96 об устранении последствий дефекта.</t>
  </si>
  <si>
    <t xml:space="preserve">    Расширенное страхование послепускового гарантийного  обслуживания (Оговорка 004)</t>
  </si>
  <si>
    <t xml:space="preserve">    Сторонами, с учетом других положений Договора страхования и положений, применённых в Договоре страхования Оговорок, дополнительно согласовано страхование по Секции 1 Договора на срок гарантийного обслуживания продолжительностью 24 (Двадцать четыре) месяца имущественных интересов Страхователя, связанных с гибелью или повреждением введённого в эксплуатацию застрахованного объекта строительства, вследствие</t>
  </si>
  <si>
    <t xml:space="preserve">    а) ошибок или упущений, допущенных Страхователем или уполномоченными им лицами при производстве строительно-монтажных и пусконаладочных работ, но выявленных в период гарантийной эксплуатации; либо</t>
  </si>
  <si>
    <t xml:space="preserve">    б) ошибок или упущений, допущенных Страхователем или уполномоченными им лицами при выполнении ремонтных работ по гарантийным обязательствам.</t>
  </si>
  <si>
    <t xml:space="preserve">    Страхование работ, выполняемых при послепусковом гарантийном обслуживании (Оговорка 003)</t>
  </si>
  <si>
    <t xml:space="preserve">    Сторонами, с учетом других положений Договора страхования и положений применённых в Договоре страхования Оговорок, дополнительно согласовано страхование по Секции 1 Договора на срок гарантийного обслуживания продолжительностью (в соответствии с условиями договора подряда) месяцев имущественных интересов Страхователя, связанных с гибелью или повреждением введённого в эксплуатацию застрахованного объекта строительства вследствие дефектов, допущенных Страхователем или уполномоченными им лицами при выполнении ремонтных работ по гарантийным обязательствам.</t>
  </si>
  <si>
    <t xml:space="preserve">    Оговорка о возмещении.</t>
  </si>
  <si>
    <t xml:space="preserve">    Страхование взаимной ответственности.</t>
  </si>
  <si>
    <t xml:space="preserve">    Дополнительно застрахованные.</t>
  </si>
  <si>
    <t xml:space="preserve">    Посетители площадки</t>
  </si>
  <si>
    <t xml:space="preserve">    Уменьшение убытка.</t>
  </si>
  <si>
    <t xml:space="preserve">    Оговорка о юрисдикции.</t>
  </si>
  <si>
    <t xml:space="preserve">    Особые условия в отношении перехода прав требования (суброгации).</t>
  </si>
  <si>
    <t xml:space="preserve">    Превентивные мероприятия.</t>
  </si>
  <si>
    <t xml:space="preserve">    Расходы на тушение пожара.</t>
  </si>
  <si>
    <t xml:space="preserve">    Расходы на оплату услуг специалистов.</t>
  </si>
  <si>
    <t xml:space="preserve">    Интересы других сторон.</t>
  </si>
  <si>
    <t xml:space="preserve">    Согласованные сюрвейеры.</t>
  </si>
  <si>
    <t xml:space="preserve">    Страховое покрытие взаимных претензий.</t>
  </si>
  <si>
    <t>Кому: Публичное акционерное общество «Московская объединенная электросетевая компания»</t>
  </si>
  <si>
    <t>Бланк Банка-гаранта</t>
  </si>
  <si>
    <t>город ________________</t>
  </si>
  <si>
    <t>Дата выдачи «__»_________20__г.</t>
  </si>
  <si>
    <r>
      <t xml:space="preserve">    1. _______ (наименование банка), ОГРН _____, ИНН _____, зарегистрировано _____ (орган и дата), адрес места нахождения: _______, Генеральная лицензия _______, контактный телефон (____) _______, код ОКПО _______, к/с _______ Банк РКЦ _______, БИК _______, именуемое в дальнейшем «Гарант», в лице  _______, действующего на основании ______, </t>
    </r>
    <r>
      <rPr>
        <b/>
        <sz val="11"/>
        <color theme="1"/>
        <rFont val="Times New Roman"/>
        <family val="1"/>
        <charset val="204"/>
      </rPr>
      <t>выдает</t>
    </r>
  </si>
  <si>
    <r>
      <t xml:space="preserve">    </t>
    </r>
    <r>
      <rPr>
        <b/>
        <sz val="11"/>
        <color theme="1"/>
        <rFont val="Times New Roman"/>
        <family val="1"/>
        <charset val="204"/>
      </rPr>
      <t>Публичному акционерному обществу «Московская объединенная электросетевая компания»</t>
    </r>
    <r>
      <rPr>
        <sz val="11"/>
        <color theme="1"/>
        <rFont val="Times New Roman"/>
        <family val="1"/>
        <charset val="204"/>
      </rPr>
      <t xml:space="preserve">, ОГРН ______, ИНН _______, адрес места нахождения: _______,  именуемому в дальнейшем «Бенефициар», </t>
    </r>
    <r>
      <rPr>
        <b/>
        <sz val="11"/>
        <color theme="1"/>
        <rFont val="Times New Roman"/>
        <family val="1"/>
        <charset val="204"/>
      </rPr>
      <t>настоящую банковскую гарантию (далее – Гарантия) в обеспечение обязательств</t>
    </r>
    <r>
      <rPr>
        <sz val="11"/>
        <color theme="1"/>
        <rFont val="Times New Roman"/>
        <family val="1"/>
        <charset val="204"/>
      </rPr>
      <t xml:space="preserve"> ________ (</t>
    </r>
    <r>
      <rPr>
        <b/>
        <i/>
        <sz val="11"/>
        <color theme="1"/>
        <rFont val="Times New Roman"/>
        <family val="1"/>
        <charset val="204"/>
      </rPr>
      <t>наименование принципала-подрядчика</t>
    </r>
    <r>
      <rPr>
        <sz val="11"/>
        <color theme="1"/>
        <rFont val="Times New Roman"/>
        <family val="1"/>
        <charset val="204"/>
      </rPr>
      <t>), ОГРН ______, ИНН ________, адрес места нахождения: ______,  именуемого в дальнейшем «Принципал», предусмотренных Договором ________ (наименование и предмет договора) № _______, заключенного «___»______ 20____ г. между Принципалом и Бенефициаром (далее – Договор), цена Договора _______ рублей, в т.ч. НДС.</t>
    </r>
  </si>
  <si>
    <t xml:space="preserve">    2. Гарант ознакомлен с условиями Договора и информирован о том, что по Договору Принципал (являющийся Подрядчиком) принял на себя обязательства предоставить Бенефициару (являющемуся Заказчиком)  банковскую гарантию на исполнение обязательств по Договору.</t>
  </si>
  <si>
    <t xml:space="preserve">    Настоящая Гарантия обеспечивает исполнение всех обязательств Принципала в отношении Бенефициара по Договору, как основных, так и дополнительных, включая обязательства по выполнению работ, компенсации убытков, уплате неустоек, штрафов, всех видов процентов и других платежей, в т.ч. вызванных несвоевременным или ненадлежащим выполнением условий Договора, невыполнением Договора, компенсации убытков третьим лицам после их рекламаций или требований в адрес Бенефициара, причиной которых является несоблюдение или ненадлежащее соблюдение Принципалом условий Договора, а также любых иных обязательств Принципала в связи с исполнением, изменением, прекращением, недействительностью Договора.</t>
  </si>
  <si>
    <t xml:space="preserve">    3. Настоящей Гарантией Гарант принимает на себя обязательство уплатить Бенефициару любую указанную Бенефициаром сумму или суммы, не превышающие в итоге _________________ (___________________________________) рублей _____ копеек, в случае неисполнения (ненадлежащего выполнения) Принципалом своих обязательств, обеспечиваемых настоящей Гарантией.</t>
  </si>
  <si>
    <t xml:space="preserve">    3. Настоящей Гарантией Гарант принимает на себя обязательство уплатить Бенефициару любую указанную Бенефициаром сумму или суммы, не превышающие в итоге ____ (__________) рублей _____ копеек, в случае неисполнения (ненадлежащего выполнения) Принципалом своих обязательств, обеспечиваемых настоящей Гарантией.</t>
  </si>
  <si>
    <t xml:space="preserve">    Все платежи, осуществленные Гарантом по настоящей Гарантии, автоматически уменьшают сумму Гарантии.</t>
  </si>
  <si>
    <t xml:space="preserve">    4. Гарант обязуется по получении письменного требования Бенефициара перечислить на счет, указанный Бенефициаром, установленную в требовании сумму, без споров и возражений.</t>
  </si>
  <si>
    <t xml:space="preserve">    5. Требование Бенефициара к Гаранту об уплате денежной суммы по Гарантии должно быть подписано руководителем Бенефициара или иным уполномоченным лицом и заверено печатью Бенефициара, кроме случаев направления требования с использованием обмена  SWIFT-сообщениями.</t>
  </si>
  <si>
    <t xml:space="preserve">    Подтверждение от Принципала наличия требования Бенефициара на определенную в нем сумму не требуется.</t>
  </si>
  <si>
    <t xml:space="preserve">    Предъявление доказательств и/или обоснования заявленного требования от Бенефициара не требуется.</t>
  </si>
  <si>
    <t xml:space="preserve">    Предварительное предъявление требований к Принципалу об исполнении обязательства не требуется.</t>
  </si>
  <si>
    <t xml:space="preserve">    6. В случае признания Договора недействительным или незаключенным по любым основаниям, обязательства Гаранта по настоящей Гарантии сохраняются.</t>
  </si>
  <si>
    <t xml:space="preserve">    7. Обязательства Гаранта перед Бенефициаром считается надлежаще исполненными с даты поступления денежных средств на корреспондентский счет Банка Бенефициара.</t>
  </si>
  <si>
    <t xml:space="preserve">    8. В случае неисполнения требования об уплате по настоящей Гарантии в установленный срок, Гарант обязуется уплатить пеню Бенефициару в размере двойной ключевой ставки от суммы, подлежащей уплате, за каждый день просрочки до момента исполнения обязанности по Гарантии.</t>
  </si>
  <si>
    <t xml:space="preserve">    9. Настоящая Гарантия является безотзывной, вступает в силу с «___» ______20___ года и действует по «___» _______ 20_____ года (включительно).</t>
  </si>
  <si>
    <t xml:space="preserve">    10. Письменное требование платежа должно быть направлено Бенефициаром по адресу: Москва,  ______ или по выбору Бенефициара  направлено с использованием обмена  SWIFT-сообщениями.</t>
  </si>
  <si>
    <t xml:space="preserve">    11. Настоящая Гарантия является безусловной и безотзывной и не может быть отозвана или изменена Гарантом в одностороннем порядке.</t>
  </si>
  <si>
    <t xml:space="preserve">    Настоящим Гарант прямо и недвусмысленно, без заключения дополнительного соглашения или изменения к настоящей Гарантии, выражает свое согласие продолжать отвечать за исполнение Принципалом обязательств, обеспечиваемых настоящей Гарантией, и в случае, если Договор между Принципалом и Бенефициаром будет изменен, в т.ч. если Принципалом будет принято на себя обязательство по выполнению дополнительных работ, увеличивающих цену Договору.</t>
  </si>
  <si>
    <t xml:space="preserve">    12. Гарант предоставляет заверения и гарантии в отношении того, что он совершил все необходимые корпоративные и иные действия для разрешения, одобрения, санкционирования заключения и исполнения настоящей Гарантии, и что настоящая Гарантия представляет собой законное, действительное и безусловное обязательство Гаранта, исполнение которого может быть истребовано в принудительном порядке в соответствии с его условиями.</t>
  </si>
  <si>
    <t xml:space="preserve">    14. Споры, разногласия или требования, возникающие из настоящей Гарантии или в связи с ней, в том числе касающиеся её исполнения, нарушения, прекращения, заключенности или недействительности, подлежат разрешению в Арбитражном суде г. Москвы.</t>
  </si>
  <si>
    <t xml:space="preserve">    15. Настоящая Гарантия регулируется и толкуется в соответствии с законодательством Российской Федерации.</t>
  </si>
  <si>
    <r>
      <rPr>
        <sz val="4"/>
        <color theme="1"/>
        <rFont val="Times New Roman"/>
        <family val="1"/>
        <charset val="204"/>
      </rPr>
      <t>1</t>
    </r>
    <r>
      <rPr>
        <sz val="8"/>
        <color theme="1"/>
        <rFont val="Times New Roman"/>
        <family val="1"/>
        <charset val="204"/>
      </rPr>
      <t>Если предоставляется в форме электронного сообщения с использованием телекоммуникационной системы SWIFT (СВИФТ) - оформляется в соответствии с форматом МТ760.</t>
    </r>
  </si>
  <si>
    <r>
      <rPr>
        <sz val="6"/>
        <color theme="1"/>
        <rFont val="Times New Roman"/>
        <family val="1"/>
        <charset val="204"/>
      </rPr>
      <t>2</t>
    </r>
    <r>
      <rPr>
        <sz val="8"/>
        <color theme="1"/>
        <rFont val="Times New Roman"/>
        <family val="1"/>
        <charset val="204"/>
      </rPr>
      <t>Применимо, если  банковская гарантия выдается в форме электронного сообщения с использованием телекоммуникационной системы SWIFT (СВИФТ).</t>
    </r>
  </si>
  <si>
    <r>
      <t xml:space="preserve"> </t>
    </r>
    <r>
      <rPr>
        <sz val="6"/>
        <color theme="1"/>
        <rFont val="Times New Roman"/>
        <family val="1"/>
        <charset val="204"/>
      </rPr>
      <t>3</t>
    </r>
    <r>
      <rPr>
        <sz val="8"/>
        <color theme="1"/>
        <rFont val="Times New Roman"/>
        <family val="1"/>
        <charset val="204"/>
      </rPr>
      <t xml:space="preserve"> Указывается Бенефициаром (заказчиком).</t>
    </r>
  </si>
  <si>
    <r>
      <rPr>
        <sz val="6"/>
        <color theme="1"/>
        <rFont val="Times New Roman"/>
        <family val="1"/>
        <charset val="204"/>
      </rPr>
      <t>4</t>
    </r>
    <r>
      <rPr>
        <sz val="8"/>
        <color theme="1"/>
        <rFont val="Times New Roman"/>
        <family val="1"/>
        <charset val="204"/>
      </rPr>
      <t xml:space="preserve"> Указывается Бенефициаром (заказчиком).</t>
    </r>
  </si>
  <si>
    <r>
      <rPr>
        <sz val="6"/>
        <color theme="1"/>
        <rFont val="Times New Roman"/>
        <family val="1"/>
        <charset val="204"/>
      </rPr>
      <t>5</t>
    </r>
    <r>
      <rPr>
        <sz val="8"/>
        <color theme="1"/>
        <rFont val="Times New Roman"/>
        <family val="1"/>
        <charset val="204"/>
      </rPr>
      <t xml:space="preserve"> Если банковская гарантия выдается в форме электронного сообщения с использованием телекоммуникационной системы SWIFT (СВИФТ), Заказчик вправе при необходимости дополнительно потребовать от Подрядчика предоставления банковской гарантии на бумажном носителе за подписью уполномоченного представителя банка, выдавшего банковскую гарантию,  с приложением печати банка-гаранта. </t>
    </r>
  </si>
  <si>
    <r>
      <t xml:space="preserve">    13 </t>
    </r>
    <r>
      <rPr>
        <sz val="6"/>
        <color theme="1"/>
        <rFont val="Times New Roman"/>
        <family val="1"/>
        <charset val="204"/>
      </rPr>
      <t>2</t>
    </r>
    <r>
      <rPr>
        <sz val="11"/>
        <color theme="1"/>
        <rFont val="Times New Roman"/>
        <family val="1"/>
        <charset val="204"/>
      </rPr>
      <t>. Гарантия должна быть предоставлена в банк, обслуживающий Бенефициара -  ________</t>
    </r>
    <r>
      <rPr>
        <sz val="6"/>
        <color theme="1"/>
        <rFont val="Times New Roman"/>
        <family val="1"/>
        <charset val="204"/>
      </rPr>
      <t>3</t>
    </r>
    <r>
      <rPr>
        <sz val="11"/>
        <color theme="1"/>
        <rFont val="Times New Roman"/>
        <family val="1"/>
        <charset val="204"/>
      </rPr>
      <t xml:space="preserve">  по SWIFT-адресу _______________</t>
    </r>
    <r>
      <rPr>
        <sz val="6"/>
        <color theme="1"/>
        <rFont val="Times New Roman"/>
        <family val="1"/>
        <charset val="204"/>
      </rPr>
      <t>4</t>
    </r>
    <r>
      <rPr>
        <sz val="11"/>
        <color theme="1"/>
        <rFont val="Times New Roman"/>
        <family val="1"/>
        <charset val="204"/>
      </rPr>
      <t xml:space="preserve"> . Гарантия должна быть авизована банком Бенефициара, банковская комиссия за авизо уплачивается Бенефициаром. Все иные расходы в связи с выдачей Гарантии несет Принципал.</t>
    </r>
  </si>
  <si>
    <r>
      <t xml:space="preserve">Подписи уполномоченных лиц </t>
    </r>
    <r>
      <rPr>
        <sz val="6"/>
        <color theme="1"/>
        <rFont val="Times New Roman"/>
        <family val="1"/>
        <charset val="204"/>
      </rPr>
      <t>5</t>
    </r>
  </si>
  <si>
    <r>
      <t xml:space="preserve">БАНКОВСКАЯ ГАРАНТИЯ </t>
    </r>
    <r>
      <rPr>
        <b/>
        <sz val="6"/>
        <color theme="1"/>
        <rFont val="Times New Roman"/>
        <family val="1"/>
        <charset val="204"/>
      </rPr>
      <t>1</t>
    </r>
    <r>
      <rPr>
        <b/>
        <sz val="11"/>
        <color theme="1"/>
        <rFont val="Times New Roman"/>
        <family val="1"/>
        <charset val="204"/>
      </rPr>
      <t xml:space="preserve"> 
на исполнение обязательств по Договору</t>
    </r>
  </si>
  <si>
    <r>
      <rPr>
        <sz val="6"/>
        <color theme="1"/>
        <rFont val="Times New Roman"/>
        <family val="1"/>
        <charset val="204"/>
      </rPr>
      <t>1</t>
    </r>
    <r>
      <rPr>
        <sz val="8"/>
        <color theme="1"/>
        <rFont val="Times New Roman"/>
        <family val="1"/>
        <charset val="204"/>
      </rPr>
      <t xml:space="preserve"> Страховая сумма на период гарантийных обязательств равна страховой сумме на период проведения строительно-монтажных работ  (п.4.1. Договора)</t>
    </r>
  </si>
  <si>
    <r>
      <rPr>
        <sz val="6"/>
        <color theme="1"/>
        <rFont val="Times New Roman"/>
        <family val="1"/>
        <charset val="204"/>
      </rPr>
      <t>2</t>
    </r>
    <r>
      <rPr>
        <sz val="8"/>
        <color theme="1"/>
        <rFont val="Times New Roman"/>
        <family val="1"/>
        <charset val="204"/>
      </rPr>
      <t xml:space="preserve">  Лимит ответственности рассчитывается по формуле: страховая сумма (п.4.1. Договора)*0,5</t>
    </r>
  </si>
  <si>
    <t>Реквизиты договора технологического присоединения</t>
  </si>
  <si>
    <t>№ договора</t>
  </si>
  <si>
    <t>Дата заключения</t>
  </si>
  <si>
    <t>Наименование контрагента</t>
  </si>
  <si>
    <r>
      <t xml:space="preserve">БАНКОВСКАЯ ГАРАНТИЯ </t>
    </r>
    <r>
      <rPr>
        <b/>
        <sz val="6"/>
        <color theme="1"/>
        <rFont val="Times New Roman"/>
        <family val="1"/>
        <charset val="204"/>
      </rPr>
      <t>1</t>
    </r>
    <r>
      <rPr>
        <b/>
        <sz val="11"/>
        <color theme="1"/>
        <rFont val="Times New Roman"/>
        <family val="1"/>
        <charset val="204"/>
      </rPr>
      <t xml:space="preserve"> 
на возврат аванса</t>
    </r>
  </si>
  <si>
    <t xml:space="preserve">    2. Гарант ознакомлен с условиями Договора и информирован о том, что по Договору Принципал (являющийся Подрядчиком) принял на себя обязательства предоставить Бенефициару (являющемуся Заказчиком)  банковскую гарантию на возврат аванса.</t>
  </si>
  <si>
    <t xml:space="preserve">    Настоящая Гарантия обеспечивает обязательства Принципала по возврату аванса Бенефициару по любым, предусмотренным законодательством и Договором основаниям, в т.ч. в связи с  несвоевременным или ненадлежащим выполнением условий Договора, невыполнением Договора, расторжением Договора, изменением Договора, недействительностью Договора. Гарантия распространяется как на основные обязательства (возврат аванса), так и на связанные с ними дополнительные обязательства, в т.ч. по уплате процентов, неустоек, штрафов, убытков.</t>
  </si>
  <si>
    <t xml:space="preserve">    К требованию Бенефициара должна быть приложена справка Бенефициара о сумме выплаченного аванса.</t>
  </si>
  <si>
    <t xml:space="preserve">Оборудование </t>
  </si>
  <si>
    <t xml:space="preserve">Юридический адрес: </t>
  </si>
  <si>
    <t>Получатель услуг:</t>
  </si>
  <si>
    <t>в</t>
  </si>
  <si>
    <t>Финансирование работ 2019 год</t>
  </si>
  <si>
    <t>Итого за 2019 год</t>
  </si>
  <si>
    <t>Объемы работ 2019 год (по месяцам сдачи этапов работ)</t>
  </si>
  <si>
    <t>Итого объемы работ 2019 год</t>
  </si>
  <si>
    <t>НДС 20%</t>
  </si>
  <si>
    <t>май</t>
  </si>
  <si>
    <t xml:space="preserve">       (_________________________руб.________коп.), кроме того НДС 20%_______________руб.</t>
  </si>
  <si>
    <t>Сумма НДС 20%</t>
  </si>
  <si>
    <t>июнь</t>
  </si>
  <si>
    <t>июль</t>
  </si>
  <si>
    <t>август</t>
  </si>
  <si>
    <t>Справка о цепочке собственников участника закупочной процедуры, включая бенефициаров (в том числе конечных)</t>
  </si>
  <si>
    <t>(наименование организации)</t>
  </si>
  <si>
    <t xml:space="preserve">по состоянию на </t>
  </si>
  <si>
    <t>Информация об организации</t>
  </si>
  <si>
    <t>Информация о цепочке собственников организации (включая конечных бенефициаров)</t>
  </si>
  <si>
    <t>Наименование краткое</t>
  </si>
  <si>
    <t>Код ОКВЭД</t>
  </si>
  <si>
    <t>Ф.И.О. руководителя</t>
  </si>
  <si>
    <t>Наименование / ФИО</t>
  </si>
  <si>
    <t>Серия и номер документа, удостоверяющего личность (для физ. лиц)</t>
  </si>
  <si>
    <t>Руководитель/ участник/ акционер/ бенефициар</t>
  </si>
  <si>
    <t xml:space="preserve">Размер доли (для участников/ акционеров/ бенефициаров) </t>
  </si>
  <si>
    <t>1.0.</t>
  </si>
  <si>
    <t>1.1.</t>
  </si>
  <si>
    <t>1.2.</t>
  </si>
  <si>
    <t>1.2.0.</t>
  </si>
  <si>
    <t>…</t>
  </si>
  <si>
    <t>2.0.</t>
  </si>
  <si>
    <t>2.1.</t>
  </si>
  <si>
    <t>2.2.</t>
  </si>
  <si>
    <t>2.2.0.</t>
  </si>
  <si>
    <t>(Подпись уполномоченного представителя)</t>
  </si>
  <si>
    <t>(ФИО и должность подписавшего)</t>
  </si>
  <si>
    <t>Примечания:</t>
  </si>
  <si>
    <t xml:space="preserve">    * Изменение формы справки не допускается.</t>
  </si>
  <si>
    <t xml:space="preserve">    Графы (поля) таблицы должны содержать информацию, касающуюся только этой графы (поля).</t>
  </si>
  <si>
    <t xml:space="preserve">    Указывается полное наименование юридического лица с расшифровкой организационно-правовой формы.</t>
  </si>
  <si>
    <t xml:space="preserve">    В отношении контрагентов являющихся зарубежными публичными компаниями мирового уровня, а также публичных акционерных обществ, чьи акции котируются на биржах, либо с числом акционеров более 50 указываются данные о бенефициарах (в том числе конечных) и акционерах, владеющих более 5 % акций указанных обществ либо размещается прямая ссылка на общедоступный источник, посредством которого может быть установлена соответствующая информация. В отношении акционеров, владеющих пакетами акций менее 5 %, допускается указание общей информации о количестве таких акционеров (количество акционеров более 50 должно подтверждаться документально).</t>
  </si>
  <si>
    <t xml:space="preserve">    В случае, если одним или несколькими участниками / учредителями / акционерами контрагента являются юридические лица, то необходимо раскрыть цепочку в полном объеме с указанием руководителей, участников/учредителей/акционеров с соблюдением нумерации, и представить копии актуальных подтверждающих документов для всей цепочки (подтверждение информации по каждой строчке Справки соответствующим документом).</t>
  </si>
  <si>
    <t xml:space="preserve">    Если руководителем юридического лица в цепочке собственников является управляющая компания, указывается физическое лицо – руководитель управляющей компании.</t>
  </si>
  <si>
    <t xml:space="preserve">    При заполнении паспортных данных указываются реквизиты документов, удостоверяющих личность:</t>
  </si>
  <si>
    <t xml:space="preserve">    - для граждан РФ: серия и номер паспорта в формате ХХХХ ХХХХХХ;</t>
  </si>
  <si>
    <t xml:space="preserve">    - для иных лиц: реквизиты паспорта или иного документа, удостоверяющего личность.</t>
  </si>
  <si>
    <t xml:space="preserve">    ** 1, 2 и т.д. – собственники (участники, акционеры, бенефициары) участника ТЗП (собственники первого уровня);</t>
  </si>
  <si>
    <t xml:space="preserve">    1.0, 2.0 и т.д. – руководители организаций - собственников первого уровня;</t>
  </si>
  <si>
    <t xml:space="preserve">    1.1, 1.2 и т.д. – собственники (участники, акционеры, бенефициары)  организации 1 (собственники организации второго уровня) и далее – по аналогичной схеме до конечного собственника (участника/ акционера/ бенефициара);</t>
  </si>
  <si>
    <t xml:space="preserve">    1.2.0 и т.д. –  руководители организаций - собственников второго уровня и далее по аналогичной схеме.</t>
  </si>
  <si>
    <t xml:space="preserve">    *** в качестве подтверждающих документов должны быть представлены следующие актуальные (45 дней до срока окончания подачи заявки) документы:</t>
  </si>
  <si>
    <t xml:space="preserve">    - выписка из ЕГРЮЛ для каждого юридического лица, указанного в цепочке собственников, выданная соответствующим подразделением Федеральной налоговой службы. Допускается предоставление выписки из ЕГРЮЛ в форме электронного документа в соответствии с требованиями действующего законодательства РФ;</t>
  </si>
  <si>
    <t xml:space="preserve">    - выписка из ЕГРИП для каждого индивидуального предпринимателя, указанного в цепочке собственников, выданная соответствующим подразделением Федеральной налоговой службы. Допускается предоставление выписки из ЕГРИП в форме электронного документа в соответствии с требованиями действующего законодательства РФ.</t>
  </si>
  <si>
    <t xml:space="preserve">    - выписка из реестра акционеров (список лиц, зарегистрированных в реестре владельцев ценных бумаг) для участника – акционерного общества и для каждого акционерного общества в цепочке собственников, выданная реестродержателем по форме, соответствующей требованиям законодательства РФ;</t>
  </si>
  <si>
    <t xml:space="preserve">    - подтверждающие документы по каждому юридическому лицу в цепочке собственников, зарегистрированному на территории иностранных государств (выданные не ранее 60 дней до срока окончания подачи заявки), с подтверждением информации по его руководителю, участникам/учредителям/акционерам и т.д., оформленные согласно законодательству соответствующего иностранного государства и легализованные на территории Российской Федерации.</t>
  </si>
  <si>
    <t>________________________________</t>
  </si>
  <si>
    <t>Согласие на обработку персональных данных</t>
  </si>
  <si>
    <t>от «_____» ____________ 20____ г.</t>
  </si>
  <si>
    <r>
      <t xml:space="preserve">Настоящим _______________________________________________________________________________________
                                               </t>
    </r>
    <r>
      <rPr>
        <i/>
        <sz val="11"/>
        <color theme="1"/>
        <rFont val="Times New Roman"/>
        <family val="1"/>
        <charset val="204"/>
      </rPr>
      <t xml:space="preserve"> (указывается полное наименование участника закупочной процедуры</t>
    </r>
    <r>
      <rPr>
        <sz val="11"/>
        <color theme="1"/>
        <rFont val="Times New Roman"/>
        <family val="1"/>
        <charset val="204"/>
      </rPr>
      <t xml:space="preserve">
_________________________________________________________________________________________________                                                                                  </t>
    </r>
    <r>
      <rPr>
        <i/>
        <sz val="11"/>
        <color theme="1"/>
        <rFont val="Times New Roman"/>
        <family val="1"/>
        <charset val="204"/>
      </rPr>
      <t>(потенциального контрагента), контрагента)</t>
    </r>
    <r>
      <rPr>
        <sz val="11"/>
        <color theme="1"/>
        <rFont val="Times New Roman"/>
        <family val="1"/>
        <charset val="204"/>
      </rPr>
      <t xml:space="preserve">
</t>
    </r>
  </si>
  <si>
    <t>Адрес регистрации: ____________________________________________________________</t>
  </si>
  <si>
    <t>Свидетельство о регистрации: ___________________________________________________</t>
  </si>
  <si>
    <t>ИНН __________________________</t>
  </si>
  <si>
    <t>КПП __________________________</t>
  </si>
  <si>
    <t>ОГРН _________________________</t>
  </si>
  <si>
    <r>
      <t xml:space="preserve">в лице ____________________________________________________________________________________________
                         </t>
    </r>
    <r>
      <rPr>
        <i/>
        <sz val="11"/>
        <color theme="1"/>
        <rFont val="Times New Roman"/>
        <family val="1"/>
        <charset val="204"/>
      </rPr>
      <t xml:space="preserve">  (указываются Ф.И.О., адрес, номер основного документа, удостоверяющего личность,</t>
    </r>
    <r>
      <rPr>
        <sz val="11"/>
        <color theme="1"/>
        <rFont val="Times New Roman"/>
        <family val="1"/>
        <charset val="204"/>
      </rPr>
      <t xml:space="preserve">
_________________________________________________________________________________________________,
                            </t>
    </r>
    <r>
      <rPr>
        <i/>
        <sz val="11"/>
        <color theme="1"/>
        <rFont val="Times New Roman"/>
        <family val="1"/>
        <charset val="204"/>
      </rPr>
      <t>сведения о дате выдачи указанного документа и выдавшем его органе)*</t>
    </r>
  </si>
  <si>
    <r>
      <t xml:space="preserve">действующего на основании _____________________________________, дает свое согласие ________«____________», зарегистрированному по адресу:_______________, </t>
    </r>
    <r>
      <rPr>
        <b/>
        <sz val="11"/>
        <color theme="1"/>
        <rFont val="Times New Roman"/>
        <family val="1"/>
        <charset val="204"/>
      </rPr>
      <t>ДЗО</t>
    </r>
    <r>
      <rPr>
        <sz val="11"/>
        <color theme="1"/>
        <rFont val="Times New Roman"/>
        <family val="1"/>
        <charset val="204"/>
      </rPr>
      <t xml:space="preserve"> _________«_________________» (указываются организационно-правовая форма и полное наименование),** зарегистрированному по адресу: _____________________, и </t>
    </r>
    <r>
      <rPr>
        <b/>
        <sz val="11"/>
        <color theme="1"/>
        <rFont val="Times New Roman"/>
        <family val="1"/>
        <charset val="204"/>
      </rPr>
      <t>Публичному акционерному обществу «Московская объединенная электросетевая компания»</t>
    </r>
    <r>
      <rPr>
        <sz val="11"/>
        <color theme="1"/>
        <rFont val="Times New Roman"/>
        <family val="1"/>
        <charset val="204"/>
      </rPr>
      <t>, зарегистрированному по адресу: г. Москва, ул. 2-ой Павелецкий проезд, д.3, стр.2 в отношении следующего перечня персональных данных руководителей и собственников (участников, учредителей, акционеров), в том числе конечных бенефициаров, участника закупки (потенциального контрагента) / контрагента / третьего лица, привлеченного контрагентом к исполнению своих обязательств по договору: фамилия имя отчество, серия и номер документа, удостоверяющего личность, сведения о дате выдачи указанного документа и выдавшем его органе, адрес регистрации, ИНН - на совершение действий, предусмотренных п. 3 ст. 3 Федерального закона от 27.07.2006 № 152-ФЗ «О персональных данных», в том числе с использованием информационных систем, а также на представление указанной информации в уполномоченные государственные органы (Минэнерго России, Росфинмониторинг России, ФНС России) и подтверждает, что получил согласие на обработку персональных данных от всех своих собственников (участников, учредителей, акционеров) и бенефициаров.***</t>
    </r>
  </si>
  <si>
    <t>Цель обработки персональных данных: обеспечение соблюдения требований законодательства Российской Федерации, в том числе статьи 13.3 Федерального закона от 25.12.2008 № 273-ФЗ «О противодействии коррупции», выполнение поручений Правительства Российской Федерации от 28.12.2011 № ВП-П13-9308, протокольного решения Комиссии при Президенте Российской Федерации по вопросам стратегии развития топливно-энергетического комплекса и экологической безопасности (протокол от 10.07.2012 № А-60-26-8), а также связанных с ними иных поручений Правительства Российской Федерации и решений Комиссии при Президенте Российской Федерации по вопросам стратегии развития топливно-энергетического комплекса и экологической безопасности.</t>
  </si>
  <si>
    <t>Срок, в течение которого действует настоящее согласие: со дня его подписания до момента фактического достижения цели обработки либо отзыва настоящего согласия посредством письменного обращения субъекта персональных данных с требованием о прекращении обработки его персональных данных.</t>
  </si>
  <si>
    <t xml:space="preserve">____________________________                         ___________________________
(Подпись субъекта персональных данных /     (Ф.И.О. и должность подписавшего*)
уполномоченного представителя)                                                </t>
  </si>
  <si>
    <t xml:space="preserve">* Указываются фамилия, имя, отчество, адрес субъекта персональных данных, номер основного документа, удостоверяющего личность, сведения о дате выдачи указанного документа и выдавшем его органе; фамилия, имя, отчество, адрес представителя субъекта персональных данных, номер основного документа, удостоверяющего личность, сведения о дате выдачи указанного документа и выдавшем его органе, реквизиты доверенности или иного документа, подтверждающего полномочия этого представителя (при получении согласия от представителя субъекта персональных данных). </t>
  </si>
  <si>
    <t>** При заключении договоров ПАО (АО) «____», ДЗО ПАО (АО) «_____» обязаны получить согласие на обработку персональных данных участника закупки (потенциального контрагента / контрагента / третьего лица, привлеченного контрагентом к исполнению своих обязательств по договору, и их руководителей, собственников (участников, учредителей, акционеров), в том числе конечных бенефициаров (фамилия, имя, отчество; серия и номер документа, удостоверяющего личность; ИНН (участников, учредителей, акционеров, руководителей)).</t>
  </si>
  <si>
    <t>Приложение № 14</t>
  </si>
  <si>
    <t>Приложение № 17</t>
  </si>
  <si>
    <t>Приложение № 8</t>
  </si>
  <si>
    <t>Выполнение ПИР, СМР, ПНР, оборудование по титулу: «Строительство КЛ-0,4 кВ от РУ-0,4 кВ ТП-174, ПС №859 "Бутово", ГНБ, РЩ-0,4 кВ, АВ, в т.ч. ПИР, МО, Ленинский р-н, Булатниковское с/п Ю8-19-302-1298(915670)»</t>
  </si>
  <si>
    <t>ООО "____________"</t>
  </si>
  <si>
    <t>Генеральный директор</t>
  </si>
  <si>
    <t>______________ / И.И. Иванов /</t>
  </si>
  <si>
    <t>Форма</t>
  </si>
  <si>
    <t>Конец формы</t>
  </si>
  <si>
    <t>Проникновение за установленные и препятствующие приближению к токоведущим частям (на расстояния, менее допустимых) ограждения и барьеры электроустановок,  нарушение сохранности ограждений ОС</t>
  </si>
  <si>
    <t>ООО _________________</t>
  </si>
  <si>
    <r>
      <t xml:space="preserve">    Мы, нижеподписавшиеся, представитель Подрядчика, _____________, с одной стороны, и представитель Заказчика, ____________, с другой стороны, вместе именуемые в дальнейшем "Стороны", составили настоящий акт о том, что Подрядчик выполнил свои обязательства по выполнению работ (</t>
    </r>
    <r>
      <rPr>
        <i/>
        <sz val="11"/>
        <color theme="1"/>
        <rFont val="Times New Roman"/>
        <family val="1"/>
        <charset val="204"/>
      </rPr>
      <t>указать в соответствии с договором</t>
    </r>
    <r>
      <rPr>
        <sz val="11"/>
        <color theme="1"/>
        <rFont val="Times New Roman"/>
        <family val="1"/>
        <charset val="204"/>
      </rPr>
      <t>) по договору в полном объеме на общую сумму _______ (______) руб. в том числе НДС 20% ______ (______) руб.,</t>
    </r>
  </si>
  <si>
    <t xml:space="preserve">    Заказчик произвел оплату выполненных работ в сумме _________ (_______) руб., в том числе НДС 20% _______ (____) руб.</t>
  </si>
  <si>
    <t xml:space="preserve">    В пользу Подрядчика в качестве окончательного расчета подлежит выплате задолженность Заказчика в сумме ________ (_____) руб., в том числе НДС 20% _________ (_____) руб.</t>
  </si>
  <si>
    <t>Заказчик: Публичное акционерное общество «Россети Московский Регион»</t>
  </si>
  <si>
    <t>Подрядчик: ООО __________________</t>
  </si>
  <si>
    <t>Подрядчика ПАО «Россети Московский регион»</t>
  </si>
  <si>
    <t xml:space="preserve">    Настоящий Кодекс отвечает добровольно принятым на себя обязательствам всех подрядных организаций ПАО «Россети Московский регион» поддерживать высокие этические нормы в рамках взаимоотношений с ПАО "Россети Московский регион" в ходе заключения, исполнения и прекращения договора подряда в соответствии с законодательством Российской Федерации. Кодекс определяет, прежде всего, этические основы и принципиальные правила профессиональной деятельности Подрядчика и предназначен для использования в практике работы подрядных организаций.</t>
  </si>
  <si>
    <t xml:space="preserve">    ПАО «Россети Московский регион» - Публичное акционерное общество «Россети Московский регион».</t>
  </si>
  <si>
    <t xml:space="preserve">    «Подрядчик» - физические, юридические лица и индивидуальные предприниматели, которые выполняют работы по договору подряда, заключаемому с ПАО «Россети Московский регион» в соответствии с Гражданским кодексом Российской Федерации. В случаях, предусмотренных законодательством Подрядчик обязан иметь допуск к определенным видам работ, в том числе оказывающих влияние на безопасность объектов капитального строительства.</t>
  </si>
  <si>
    <t xml:space="preserve">    Подрядчик в процессе осуществления деятельности по инвестиционным проектам ПАО «Россети Московский регион» не допускают предвзятости, зависимости от третьих лиц, которые могут нанести ущерб законным правам и интересам ПАО «Россети Московский регион»;</t>
  </si>
  <si>
    <t xml:space="preserve">    Подрядчики обязаны ответственно и справедливо относиться друг к другу, к другим субъектам и участникам отношений по инвестиционным проектам ПАО «Россети Московский регион».</t>
  </si>
  <si>
    <t xml:space="preserve">    Подрядчик обязан воздерживаться от необоснованной публичной критики в адрес ПАО «Россети Московский регион», действий, наносящих ущерб деловой репутации ПАО «Россети Московский регион», а также других субъектов и участников отношений по инвестиционным проектам ПАО «Россети Московский регион».</t>
  </si>
  <si>
    <t xml:space="preserve">    Подрядчик не разглашает имеющуюся в его распоряжении конфиденциальную информацию ПАО «Россети Московский регион», за исключением случаев, предусмотренных законодательством Российской Федерации;</t>
  </si>
  <si>
    <t xml:space="preserve">1.1. Подрядчик стремится к предупреждению и своевременному урегулированию конфликтов с ПАО "Россети Московский регион". Предпочтительным способом разрешения споров между Подрядчиком и ПАО "Россети Московский регион" являются переговоры. При невозможности урегулирования конфликта путем переговоров, споры сторон подлежат передаче на рассмотрение в суд в порядке, установленном законодательством Российской Федерации и договором. </t>
  </si>
  <si>
    <t xml:space="preserve"> 1.2. Предупреждению конфликтов между Подрядчиком и ПАО «Россети Московский регион» и их урегулированию в значительной мере способствует своевременное доведение до сведения ПАО «Россети Московский регион» четкой и обоснованной позиции Подрядчика в конфликте.</t>
  </si>
  <si>
    <t>2.1. ПАО «Россети Московский регион» вправе требовать от Подрядчика, чтобы он в процессе своей деятельности:</t>
  </si>
  <si>
    <t>- действовал во взаимоотношениях с ПАО «Россети Московский регион» честно, этично и справедливо; избегал любых действий, которые могли бы быть расценены либо истолкованы как необоснованное предоставление преимуществ или льгот;</t>
  </si>
  <si>
    <t>- не вступал ни прямо, ни косвенно в коммерческие отношения с третьими лицами, если это может привести к ущемлению интересов ПАО «Россети Московский регион», или нанести ущерб деловой репутации ПАО «Россети Московский регион»;</t>
  </si>
  <si>
    <t>2.3. В целях систематизации сведений о работах (услугах) предоставляемых подрядчиками, в ПАО «Россети Московский регион» ведется единая база данных на основании опыта работы и взаимодействия ПАО «Россети Московский регион» с Подрядчиком. В единую базу вносятся следующие сведения: наименование подрядчика, ИНН, ОГРН, объем работ (услуг) оказанных подрядчиком; качество и своевременность выполнения работ (оказания услуг); стоимость работ (услуг); оценка выполненных работ (оказанных услуг) для ПАО «Россети Московский регион».</t>
  </si>
  <si>
    <t>2.4. Подрядчик вправе ознакомиться с единой базой подрядчиков, путем направления запроса в ПАО «Россети Московский регион».</t>
  </si>
  <si>
    <t>- ведение деятельности в рамках инвестиционного проекта ПАО «Россети Московский регион», в котором участвуют также другие подрядчики, направленной на недобросовестное исключение конкурента из вышеуказанного инвестиционного проекта, либо на создание неприемлемых условий для участия конкурента в данном проекте.</t>
  </si>
  <si>
    <t>3.4. Подрядчик должен предпринимать разумные шаги для выявления обстоятельств, в которых может возникнуть конфликт интересов между Подрядчиком и ПАО «Россети Московский регион».</t>
  </si>
  <si>
    <t>Статья 4. Защита конфиденциальной информации и коммерческой тайны ПАО «Россети Московский регион»</t>
  </si>
  <si>
    <t xml:space="preserve">4.1. Конфиденциальная информация и коммерческая тайна ПАО «Россети Московский регион» подлежат защите на основании законодательства Российской Федерации и локальных актов ПАО "Россети Московский регион". </t>
  </si>
  <si>
    <t>4.2. Порядок обращения Подрядчика с конфиденциальной информацией ПАО "Россети Московский регион", в том числе после прекращения договорных отношений, регулируется законодательством Российской Федерации, локальными актами ПАО "Россети Московский регион", заключаемыми с Подрядчиками соглашениями о конфиденциальности и договором.</t>
  </si>
  <si>
    <t>*** Заполнение участником закупки (потенциальным контрагентом) / контрагентом на сайте электронной торговой площадки / на бумажном носителе согласия на обработку его данных и информации о руководителе, собственниках (участниках, учредителях, акционерах) и бенефициарах исключает ответственность ПАО «Россети Московский регион», ПАО (АО) «__________», ДЗО ПАО (АО) «__________» перед руководителем, собственником (участником, учредителем, акционером), а также бенефициаром участника закупки / контрагента / третьего лица, привлеченного контрагентом к исполнению своих обязательств по договору, за предоставление Обществу данных о руководителе, собственниках (участниках, учредителях, акционерах), в том числе бенефициарах и бенефициарах третьего лица, привлеченного контрагентом к исполнению своих обязательств по договору, и предполагает, что участник закупки (потенциальный контрагент) / контрагент получил у руководителя, своих бенефициаров и бенефициаров третьих лиц, привлеченных контрагентом к исполнению своих обязательств по договору согласие на представление (обработку) ПАО «Россети Московский регион», ПАО (АО) «_________», ДЗО ПАО (АО) «___________» и в уполномоченные государственные органы указанных сведений.</t>
  </si>
  <si>
    <t>Требования в области ОХРАНЫ окружающей среды</t>
  </si>
  <si>
    <t>1.1 Подрядчик (Исполнитель) (далее - Подрядчик) обязан выполнять работы и оказывать услуги (далее - работы), а также поддерживать используемое оборудование в соответствии с действующими законодательством по охране окружающей среды (далее – ООС) Российской Федерации и по требованию ПАО «Россети Московский регион» (далее – Заказчик) подтвердить свое соответствие (а также соответствие любых привлеченных лиц)  требованиям законодательства по ООС.</t>
  </si>
  <si>
    <t>1.2 Заказчик оставляет за собой право проводить независимые аудиты и контрольные проверки соблюдения требований ООС на участках и объектах выполнения работ, не вмешиваясь в коммерческую деятельность Подрядчика.</t>
  </si>
  <si>
    <t>Такие аудиты и контрольные проверки могут проводиться как представителями Заказчика, так и специалистами сторонних организаций, привлеченных (одобренных) Заказчиком. Подрядчик должен оказывать Заказчику всестороннее содействие в проведении таких проверок.</t>
  </si>
  <si>
    <t>Результаты аудитов и проверок будут предоставлены Подрядчику, который в свою очередь обязан устранить выявленные представителями Заказчика нарушения в области ООС с последующим уведомлением Заказчика о проделанной работе.</t>
  </si>
  <si>
    <t>1.3. Заказчик по просьбе Подрядчика предоставляет ему для ознакомления:</t>
  </si>
  <si>
    <t>а также сообщает о местах временного накопления отходов.</t>
  </si>
  <si>
    <t>2.1. В случае невыполнения (нарушения) Подрядчиком законодательства в области ООС, а также, если в действиях Подрядчика усматривается угроза возникновения аварии, инцидента, пожара, причинения ущерба имуществу Заказчика и окружающей среде, Заказчик вправе потребовать от Подрядчика приостановки работ с записью в Журнале производства работ и подачей уведомления (акта) о приостановке работ руководителю участка или организации, с указанием причин и времени остановки, данных ответственного представителя Заказчика – ф. и. о., должности. Подрядчик обязан в наиболее короткие сроку устранить все причины, явившиеся основанием требования о приостановке работ. Указанная в настоящем пункте приостановка не является основанием для продления сроков выполнения работ и не освобождает Подрядчика от ответственности в соответствии с условиями Договора.</t>
  </si>
  <si>
    <t>2.2. Перед началом производства работ Подрядчик обязан предоставить Заказчику список должностных лиц, отвечающих за вопросы ООС, с описанием их полномочий, обязанностей и зон ответственности, (в том числе копии приказов о назначении лиц, ответственных по обращению с отходами производства и потребления и других, регламентированных нормами и правилами по ООС; копии протоколов и удостоверений, подтверждающих аттестацию (проверку знаний) ответственных лиц по ООС), списком контактных телефонов.</t>
  </si>
  <si>
    <t xml:space="preserve">2.3 Подрядчик обязан обеспечить соблюдение и контроль за выполнением требований по ООС со стороны привлекаемых Подрядчиком третьих лиц и работников Подрядчика. </t>
  </si>
  <si>
    <t>Нарушение Подрядчиком (привлеченными Подрядчиком третьими лицами) требований по ООС рассматривается как серьезное нарушение и дает право Заказчику взыскать с Подрядчика штраф в соответствии с условиями Договора за каждое нарушение.</t>
  </si>
  <si>
    <t>2.4 Подрядчик обязан привлекать для исполнения работ по Договору работников, прошедших необходимое обучение (предаттестационную подготовку; аттестацию, проверку знаний) в области ООС и обеспечить наличие квалифицированных, обученных и аттестованных работников со стороны привлеченных подрядчиком третьих лиц.</t>
  </si>
  <si>
    <t>Нарушение Подрядчиком (привлеченными Подрядчиком третьими лицами) указанных требований рассматривается как серьезное нарушение и дает право Заказчику взыскать с Подрядчика штраф в соответствии с условиями Договора за каждое нарушение.</t>
  </si>
  <si>
    <t>2.5 Подрядчик обязан осуществлять соблюдение требований ООС при эксплуатации машин и оборудования Заказчика, переданных для использования Подрядчику.</t>
  </si>
  <si>
    <t>2.6. Подрядчик обязан в отношении принадлежащих ему и (или) переданных ему Заказчиком в аренду (субаренду) источников воздействий на окружающую среду получить все необходимые согласования, разрешения, лицензии на природоохранную деятельность и природопользование.</t>
  </si>
  <si>
    <t>2.7. При осуществлении обязательств по Договору Подрядчик обязан:</t>
  </si>
  <si>
    <r>
      <t>1.</t>
    </r>
    <r>
      <rPr>
        <b/>
        <sz val="7"/>
        <color rgb="FF000000"/>
        <rFont val="Times New Roman"/>
        <family val="1"/>
        <charset val="204"/>
      </rPr>
      <t xml:space="preserve">    </t>
    </r>
    <r>
      <rPr>
        <b/>
        <sz val="12"/>
        <color rgb="FF000000"/>
        <rFont val="Times New Roman"/>
        <family val="1"/>
        <charset val="204"/>
      </rPr>
      <t>ОСНОВНЫЕ ПОЛОЖЕНИЯ</t>
    </r>
  </si>
  <si>
    <r>
      <t>§</t>
    </r>
    <r>
      <rPr>
        <sz val="7"/>
        <color rgb="FF000000"/>
        <rFont val="Times New Roman"/>
        <family val="1"/>
        <charset val="204"/>
      </rPr>
      <t xml:space="preserve">     </t>
    </r>
    <r>
      <rPr>
        <sz val="12"/>
        <color rgb="FF000000"/>
        <rFont val="Times New Roman"/>
        <family val="1"/>
        <charset val="204"/>
      </rPr>
      <t>Экологическую политику;</t>
    </r>
  </si>
  <si>
    <r>
      <t>§</t>
    </r>
    <r>
      <rPr>
        <sz val="7"/>
        <color rgb="FF000000"/>
        <rFont val="Times New Roman"/>
        <family val="1"/>
        <charset val="204"/>
      </rPr>
      <t xml:space="preserve">     </t>
    </r>
    <r>
      <rPr>
        <sz val="12"/>
        <color rgb="FF000000"/>
        <rFont val="Times New Roman"/>
        <family val="1"/>
        <charset val="204"/>
      </rPr>
      <t>Руководство по системе экологического менеджмента;</t>
    </r>
  </si>
  <si>
    <r>
      <t>§</t>
    </r>
    <r>
      <rPr>
        <sz val="7"/>
        <color rgb="FF000000"/>
        <rFont val="Times New Roman"/>
        <family val="1"/>
        <charset val="204"/>
      </rPr>
      <t xml:space="preserve">     </t>
    </r>
    <r>
      <rPr>
        <sz val="12"/>
        <color rgb="FF000000"/>
        <rFont val="Times New Roman"/>
        <family val="1"/>
        <charset val="204"/>
      </rPr>
      <t>Перечень значимых экологических аспектов Общества;</t>
    </r>
  </si>
  <si>
    <r>
      <t>§</t>
    </r>
    <r>
      <rPr>
        <sz val="7"/>
        <color rgb="FF000000"/>
        <rFont val="Times New Roman"/>
        <family val="1"/>
        <charset val="204"/>
      </rPr>
      <t xml:space="preserve">     </t>
    </r>
    <r>
      <rPr>
        <sz val="12"/>
        <color rgb="FF000000"/>
        <rFont val="Times New Roman"/>
        <family val="1"/>
        <charset val="204"/>
      </rPr>
      <t>Перечень экологических рисков Общества;</t>
    </r>
  </si>
  <si>
    <r>
      <t>§</t>
    </r>
    <r>
      <rPr>
        <sz val="7"/>
        <color rgb="FF000000"/>
        <rFont val="Times New Roman"/>
        <family val="1"/>
        <charset val="204"/>
      </rPr>
      <t xml:space="preserve">     </t>
    </r>
    <r>
      <rPr>
        <sz val="12"/>
        <color rgb="FF000000"/>
        <rFont val="Times New Roman"/>
        <family val="1"/>
        <charset val="204"/>
      </rPr>
      <t>Инструкции по обращению с отходами I-IV классов опасности,</t>
    </r>
  </si>
  <si>
    <r>
      <t>§</t>
    </r>
    <r>
      <rPr>
        <sz val="7"/>
        <color rgb="FF000000"/>
        <rFont val="Times New Roman"/>
        <family val="1"/>
        <charset val="204"/>
      </rPr>
      <t xml:space="preserve">  </t>
    </r>
    <r>
      <rPr>
        <sz val="12"/>
        <color rgb="FF000000"/>
        <rFont val="Times New Roman"/>
        <family val="1"/>
        <charset val="204"/>
      </rPr>
      <t>выполнять подрядные работы в соответствии с проектной документацией, а также собственными технологическими регламентами, имеющими положительное заключение государственной экологической экспертизы;</t>
    </r>
  </si>
  <si>
    <r>
      <t>§</t>
    </r>
    <r>
      <rPr>
        <sz val="7"/>
        <color rgb="FF000000"/>
        <rFont val="Times New Roman"/>
        <family val="1"/>
        <charset val="204"/>
      </rPr>
      <t xml:space="preserve">  </t>
    </r>
    <r>
      <rPr>
        <sz val="12"/>
        <color rgb="FF000000"/>
        <rFont val="Times New Roman"/>
        <family val="1"/>
        <charset val="204"/>
      </rPr>
      <t>обеспечить сбор, безопасное временное хранение, утилизацию, вывоз, сдачу специализированному предприятию в установленном порядке ртутьсодержащих отходов и других отходов производства и потребления, образующихся в результате проведения работ и владельцем, которых он является;</t>
    </r>
  </si>
  <si>
    <r>
      <t>§</t>
    </r>
    <r>
      <rPr>
        <sz val="7"/>
        <color rgb="FF000000"/>
        <rFont val="Times New Roman"/>
        <family val="1"/>
        <charset val="204"/>
      </rPr>
      <t xml:space="preserve">  </t>
    </r>
    <r>
      <rPr>
        <sz val="12"/>
        <color rgb="FF000000"/>
        <rFont val="Times New Roman"/>
        <family val="1"/>
        <charset val="204"/>
      </rPr>
      <t>самостоятельно осуществлять или по первому требованию компенсировать Заказчику платежи за сверхлимитное загрязнение окружающей среды и/или вред причинённый окружающей среде;</t>
    </r>
  </si>
  <si>
    <r>
      <t>§</t>
    </r>
    <r>
      <rPr>
        <sz val="7"/>
        <color rgb="FF000000"/>
        <rFont val="Times New Roman"/>
        <family val="1"/>
        <charset val="204"/>
      </rPr>
      <t xml:space="preserve">  </t>
    </r>
    <r>
      <rPr>
        <sz val="12"/>
        <color rgb="FF000000"/>
        <rFont val="Times New Roman"/>
        <family val="1"/>
        <charset val="204"/>
      </rPr>
      <t>самостоятельно осуществлять или по первому требованию компенсировать Заказчику платежи за выбросы, сбросы загрязняющих веществ в окружающую природную среду, за размещение отходов  от принадлежащих ему и (или)  переданных ему Заказчиком в аренду (субаренду источников воздействий на окружающую среду, в том числе за  отчуждаемые ему Заказчиком отходы, за выбросы и сбросы загрязняющих веществ через принадлежащие Заказчику источники воздействий на окружающую среду;</t>
    </r>
  </si>
  <si>
    <r>
      <t>§</t>
    </r>
    <r>
      <rPr>
        <sz val="7"/>
        <color rgb="FF000000"/>
        <rFont val="Times New Roman"/>
        <family val="1"/>
        <charset val="204"/>
      </rPr>
      <t xml:space="preserve">  </t>
    </r>
    <r>
      <rPr>
        <sz val="12"/>
        <color rgb="FF000000"/>
        <rFont val="Times New Roman"/>
        <family val="1"/>
        <charset val="204"/>
      </rPr>
      <t>возместить убытки, причиненные Заказчику или третьим лицам, и произвести полную ликвидацию всех экологических последствий аварий, произошедших по вине Подрядчика;</t>
    </r>
  </si>
  <si>
    <r>
      <t>§</t>
    </r>
    <r>
      <rPr>
        <sz val="7"/>
        <color rgb="FF000000"/>
        <rFont val="Times New Roman"/>
        <family val="1"/>
        <charset val="204"/>
      </rPr>
      <t xml:space="preserve">  </t>
    </r>
    <r>
      <rPr>
        <sz val="12"/>
        <color rgb="FF000000"/>
        <rFont val="Times New Roman"/>
        <family val="1"/>
        <charset val="204"/>
      </rPr>
      <t>принимать меры по недопущению сбросов вне отведенных мест (площадку, на прилегающие участки и т.д.), обусловленных Договором и требованиями законодательства, нефтепродуктов, химреагентов  любых иных отходов;</t>
    </r>
  </si>
  <si>
    <r>
      <t>§</t>
    </r>
    <r>
      <rPr>
        <sz val="7"/>
        <color rgb="FF000000"/>
        <rFont val="Times New Roman"/>
        <family val="1"/>
        <charset val="204"/>
      </rPr>
      <t xml:space="preserve">  </t>
    </r>
    <r>
      <rPr>
        <sz val="12"/>
        <color rgb="FF000000"/>
        <rFont val="Times New Roman"/>
        <family val="1"/>
        <charset val="204"/>
      </rPr>
      <t>обеспечить обучение работников требованиям, предъявляемым к подготовке в области охраны окружающей среды и экологической безопасности, в том числе:</t>
    </r>
  </si>
  <si>
    <r>
      <t>-</t>
    </r>
    <r>
      <rPr>
        <sz val="7"/>
        <color rgb="FF000000"/>
        <rFont val="Times New Roman"/>
        <family val="1"/>
        <charset val="204"/>
      </rPr>
      <t xml:space="preserve">        </t>
    </r>
    <r>
      <rPr>
        <sz val="12"/>
        <color rgb="FF000000"/>
        <rFont val="Times New Roman"/>
        <family val="1"/>
        <charset val="204"/>
      </rPr>
      <t>подготовку руководителей организаций и специалистов в области охраны окружающей среды и экологической безопасности (Федеральный закон от 10.01.2002 № 7-ФЗ «Об охране окружающей среды»);</t>
    </r>
  </si>
  <si>
    <r>
      <t>-</t>
    </r>
    <r>
      <rPr>
        <sz val="7"/>
        <color rgb="FF000000"/>
        <rFont val="Times New Roman"/>
        <family val="1"/>
        <charset val="204"/>
      </rPr>
      <t xml:space="preserve">        </t>
    </r>
    <r>
      <rPr>
        <sz val="12"/>
        <color rgb="FF000000"/>
        <rFont val="Times New Roman"/>
        <family val="1"/>
        <charset val="204"/>
      </rPr>
      <t>прохождение профессионального обучения или дополнительного профессионального образования, необходимых для работы с отходами 1-4 классов опасности, у лиц, которые допущены к сбору, транспортированию, обработке, утилизации, обезвреживанию, размещению отходов 1-4 классов опасности.</t>
    </r>
  </si>
  <si>
    <t>2.  ОБЯЗАННОСТИ ПОДРЯДЧИКА В ОБЛАСТИ ООС</t>
  </si>
  <si>
    <t xml:space="preserve">Заместитель директора по </t>
  </si>
  <si>
    <t>капитальному строительству</t>
  </si>
  <si>
    <t>_________________ / Д.А. Белевитин/</t>
  </si>
  <si>
    <t>№ _______ от "___" _________ 20____ г.</t>
  </si>
  <si>
    <t>к Договору строительного подряда</t>
  </si>
  <si>
    <t xml:space="preserve">№    от    </t>
  </si>
  <si>
    <t>Smeta.RU  (495) 974-1589</t>
  </si>
  <si>
    <t>Унифицированная форма № КС- 2</t>
  </si>
  <si>
    <t>от 11.11.99 № 100</t>
  </si>
  <si>
    <t xml:space="preserve">Форма по ОКУД </t>
  </si>
  <si>
    <t>0322005</t>
  </si>
  <si>
    <t/>
  </si>
  <si>
    <t xml:space="preserve">по ОКПО </t>
  </si>
  <si>
    <t>(организация, адрес, телефон, факс)</t>
  </si>
  <si>
    <t>(наименование, адрес)</t>
  </si>
  <si>
    <t xml:space="preserve">                            (наименование)</t>
  </si>
  <si>
    <t xml:space="preserve">Вид деятельности по ОКДП </t>
  </si>
  <si>
    <t xml:space="preserve">Договор подряда (контракт)  </t>
  </si>
  <si>
    <t xml:space="preserve">номер </t>
  </si>
  <si>
    <t xml:space="preserve">дата </t>
  </si>
  <si>
    <t>Форма шаблона данных о выполненных работах</t>
  </si>
  <si>
    <t xml:space="preserve">Вид операции  </t>
  </si>
  <si>
    <t>Сметная (договорная) стоимость в соответствии с договором подряда (субподряда)</t>
  </si>
  <si>
    <t xml:space="preserve"> руб.</t>
  </si>
  <si>
    <t>по
поряд-
ку</t>
  </si>
  <si>
    <t>цена за единицу,
руб.</t>
  </si>
  <si>
    <t>стоимость,
руб.</t>
  </si>
  <si>
    <t xml:space="preserve">Локальная смета: </t>
  </si>
  <si>
    <t xml:space="preserve">Раздел: </t>
  </si>
  <si>
    <t>1</t>
  </si>
  <si>
    <t xml:space="preserve">Всего по позиции: </t>
  </si>
  <si>
    <t>2</t>
  </si>
  <si>
    <t xml:space="preserve">Итого по разделу: </t>
  </si>
  <si>
    <t>Раздел: Монтажные работы</t>
  </si>
  <si>
    <t>Кабели до 35 кВ в готовых траншеях без покрытий, кабель массой до 3 кг</t>
  </si>
  <si>
    <t>100 М КАБЕЛЯ</t>
  </si>
  <si>
    <t>Ящик с одним трехполюсным рубильником, или трехполюсным рубильником и тремя предохранителями, или с тремя блоками "предохранитель-выключатель", или с тремя предохранителями, устанавливаемый на конструкции на стене или колонне, на ток до 100 А</t>
  </si>
  <si>
    <t>1  ШТ.</t>
  </si>
  <si>
    <t>Итого по разделу: Монтажные работы</t>
  </si>
  <si>
    <t>Раздел: Оборудование</t>
  </si>
  <si>
    <t>Щит СП-0.4кВ</t>
  </si>
  <si>
    <t>1шт.</t>
  </si>
  <si>
    <t>Итого по разделу: Оборудование</t>
  </si>
  <si>
    <t>Раздел: Прочие</t>
  </si>
  <si>
    <t>3</t>
  </si>
  <si>
    <t>Перевозка грунтов растительного слоя и торфов на расстояние до 34 км автосамосвалами грузоподъемностью до 10 т</t>
  </si>
  <si>
    <t>т</t>
  </si>
  <si>
    <t>4</t>
  </si>
  <si>
    <t>Отходы грунта при проведении открытых земляных работ практически неопасные</t>
  </si>
  <si>
    <t>1 Т</t>
  </si>
  <si>
    <t>Итого по разделу: Прочие</t>
  </si>
  <si>
    <t xml:space="preserve">Итого по локальной смете: </t>
  </si>
  <si>
    <t>в том числе:</t>
  </si>
  <si>
    <t xml:space="preserve"> СМР</t>
  </si>
  <si>
    <t xml:space="preserve"> Оборудование</t>
  </si>
  <si>
    <t xml:space="preserve"> Прочие</t>
  </si>
  <si>
    <t>Итого СМР</t>
  </si>
  <si>
    <t>Временные здания и сооружения</t>
  </si>
  <si>
    <t>Итого СМР с ВЗиС</t>
  </si>
  <si>
    <t>Итого CМР с коэффициентом дефлятором Кд</t>
  </si>
  <si>
    <t>Итого СМР с  коэффициентом приведения Кп</t>
  </si>
  <si>
    <t>Итого СМР С коэффициентом тендерного снижения Ктен</t>
  </si>
  <si>
    <t>Итого оборудование</t>
  </si>
  <si>
    <t>Итого оборудование с  Ктен</t>
  </si>
  <si>
    <t>Итого прочие</t>
  </si>
  <si>
    <t>Итого прочие с  Кд</t>
  </si>
  <si>
    <t>Итого прочие с Кп</t>
  </si>
  <si>
    <t>Итого прочие с Ктен</t>
  </si>
  <si>
    <t xml:space="preserve">Сдал </t>
  </si>
  <si>
    <t>расшифровка подпись</t>
  </si>
  <si>
    <t xml:space="preserve">Принял </t>
  </si>
  <si>
    <t>Форму согласовали:</t>
  </si>
  <si>
    <t>Генеральный директор ООО "______"</t>
  </si>
  <si>
    <t>__________________/Иванов И.И./</t>
  </si>
  <si>
    <t>«Южные электрические сети"</t>
  </si>
  <si>
    <t>филиала ПАО «Россети Московский регион» -</t>
  </si>
  <si>
    <t xml:space="preserve">Вид деятельности по ОКДП  </t>
  </si>
  <si>
    <t xml:space="preserve">Договор подряда  </t>
  </si>
  <si>
    <t>Номер
документа</t>
  </si>
  <si>
    <t>Дата
составления</t>
  </si>
  <si>
    <t>AKT</t>
  </si>
  <si>
    <t xml:space="preserve"> тыс.руб</t>
  </si>
  <si>
    <t xml:space="preserve">Составлен(а) по ТСН-2001 с учетом Дополнения №: </t>
  </si>
  <si>
    <t xml:space="preserve">№ и период сборника коэффициентов (индексов) пересчета: </t>
  </si>
  <si>
    <t>№ и период сборника коэффициентов (индексов) пересчета: Коэффициенты к ТСН-2001 МГЭ №169 октябрь 2020 года</t>
  </si>
  <si>
    <t>Шифр расценки и коды ресурсов</t>
  </si>
  <si>
    <t>Наименование работ и затрат</t>
  </si>
  <si>
    <t>Кол-во
единиц</t>
  </si>
  <si>
    <t>Цена на
ед. изм.,
руб.</t>
  </si>
  <si>
    <t>Попра-
вочные
коэффи-
циенты</t>
  </si>
  <si>
    <t>Коэффи-
циенты
зимних
удорожа-
ний</t>
  </si>
  <si>
    <t>Всего
затрат в
базисном
уровне цен,
руб.</t>
  </si>
  <si>
    <t>Коэффи-
циенты
(индек-
сы) пере-
счета,
нормы
НР и СП</t>
  </si>
  <si>
    <t>ВСЕГО
затрат в
текущем
уровне цен,
руб.</t>
  </si>
  <si>
    <t>п/п</t>
  </si>
  <si>
    <t>поз. по сме-те</t>
  </si>
  <si>
    <t>Локальная смета:</t>
  </si>
  <si>
    <t>Раздел:</t>
  </si>
  <si>
    <t>Всего по позиции:</t>
  </si>
  <si>
    <t>Итого по разделу:</t>
  </si>
  <si>
    <t xml:space="preserve">   Итого по ТСН-2001.16</t>
  </si>
  <si>
    <t xml:space="preserve">   Итого возвратных сумм</t>
  </si>
  <si>
    <t>Итого СМР с коэффициентом дефлятором Кд</t>
  </si>
  <si>
    <t>Итого СМР  с коэффициентом приведения Кп</t>
  </si>
  <si>
    <t>Итого СМР с коэффициентом тендерного снижения Ктен</t>
  </si>
  <si>
    <t>Итого оборудование с Ктен</t>
  </si>
  <si>
    <t>Итого прочие с Кд</t>
  </si>
  <si>
    <t>Итого прочие с  Кп</t>
  </si>
  <si>
    <t xml:space="preserve">Сдал   </t>
  </si>
  <si>
    <t>(должность, подпись, инициалы, фамилия)</t>
  </si>
  <si>
    <t xml:space="preserve">Принял   </t>
  </si>
  <si>
    <t>Приложение № _____</t>
  </si>
  <si>
    <t>Приложение № ____</t>
  </si>
  <si>
    <t>Приложение №___</t>
  </si>
  <si>
    <t>к договору №___ от __________</t>
  </si>
  <si>
    <t xml:space="preserve">Справка о кадровых ресурсах[1] </t>
  </si>
  <si>
    <t>Штатный персонал[2]</t>
  </si>
  <si>
    <t>Подрядчик/Исполнитель</t>
  </si>
  <si>
    <t>1-й субподрядчик/субисполнитель (член коллективного участника)[3]</t>
  </si>
  <si>
    <t>2-й субподрядчик/субисполнитель (член коллективного участника)[4]</t>
  </si>
  <si>
    <t>Общая численность</t>
  </si>
  <si>
    <t>В т.ч. для работ/услуг по данному договору</t>
  </si>
  <si>
    <t>Должность</t>
  </si>
  <si>
    <t>Руководящий, чел.</t>
  </si>
  <si>
    <t>Инженерно-технический, чел.</t>
  </si>
  <si>
    <t>Рабочие и специалисты,  в т.ч.:</t>
  </si>
  <si>
    <t>Рабочие строительных специальностей 3- 6 разрядов, чел.</t>
  </si>
  <si>
    <t>Электромонтажники-линейщики, чел.</t>
  </si>
  <si>
    <t>Электромонтажники основного электротехнического оборудования, чел.</t>
  </si>
  <si>
    <t>Электромонтажники оборудования вторичных коммутаций, в т.ч. релейщики и т.п., чел.</t>
  </si>
  <si>
    <t>Наладчики, инженеры-наладчики, чел</t>
  </si>
  <si>
    <t>Прочие специальности[5]</t>
  </si>
  <si>
    <t>ИТОГО:</t>
  </si>
  <si>
    <t>Приложение: подтверждающие документы[6]</t>
  </si>
  <si>
    <t>Подрядчик/Исполнитель[7]</t>
  </si>
  <si>
    <t>___________________</t>
  </si>
  <si>
    <t>[1] Справка носит примерный характер и может быть скорректирована исполнителем по договору с учетом требований технического задания</t>
  </si>
  <si>
    <t>[2] Столбец заполняется и корректируется исполнителем по договору в соответствии с требованиями технического задания</t>
  </si>
  <si>
    <t>[3] Столбец заполняется в случае привлечения субподрядчиков/субисполнителей или коллективного участника</t>
  </si>
  <si>
    <t>[4] Столбец заполняется в случае привлечения субподрядчиков/субисполнителей или коллективного участника</t>
  </si>
  <si>
    <t>[5] Таблица может быть дополнена исполнителем по договору иным персоналом в соответствии с требованиями технического задания</t>
  </si>
  <si>
    <t>[6] Прилагаются подтверждающие документы в соответствии с требованиями технического задания (при наличии)</t>
  </si>
  <si>
    <t>Справа о кадровых ресурсах</t>
  </si>
  <si>
    <t xml:space="preserve">Справка о материально-технических ресурсах[1] </t>
  </si>
  <si>
    <t xml:space="preserve">№ </t>
  </si>
  <si>
    <t>Наименование МТР</t>
  </si>
  <si>
    <t>Кол-во, ед.</t>
  </si>
  <si>
    <t>Право на МТР (собственность, аренда, иное) и реквизиты подтверждающих документов (наименование, дата, №)</t>
  </si>
  <si>
    <t>Фактическое местонахождение</t>
  </si>
  <si>
    <t>Основные технические характеристики</t>
  </si>
  <si>
    <t>1.</t>
  </si>
  <si>
    <t>2.</t>
  </si>
  <si>
    <t>3.</t>
  </si>
  <si>
    <t>Приложение: подтверждающие документы[2]</t>
  </si>
  <si>
    <t>Подрядчик/Исполнитель[3]</t>
  </si>
  <si>
    <t>[1] Форма справки носит примерный характер и может быть скорректирована исполнителем по договору с учетом требований технического задания</t>
  </si>
  <si>
    <t>[2] Прилагаются подтверждающие документы в соответствии с требованиями технического задания</t>
  </si>
  <si>
    <t>[3] Наименование контрагента указывается в соответствии с договором</t>
  </si>
  <si>
    <t>Справка о материально-технических ресурсах</t>
  </si>
  <si>
    <t>Форма согласована</t>
  </si>
  <si>
    <t>Форма предоставления информации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</si>
</sst>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 #,##0.00"/>
    <numFmt numFmtId="165" formatCode="#,##0.00_ ;[Red]\-#,##0.00\ "/>
    <numFmt numFmtId="166" formatCode="#,##0.00############;[Red]\-\ #,##0.00############"/>
    <numFmt numFmtId="167" formatCode="#,##0.00####;[Red]\-\ #,##0.00####"/>
  </numFmts>
  <fonts count="66" x14ac:knownFonts="1">
    <font>
      <sz val="11"/>
      <color theme="1"/>
      <name val="Calibri"/>
      <family val="2"/>
      <charset val="204"/>
      <scheme val="minor"/>
    </font>
    <font>
      <sz val="12"/>
      <color theme="1"/>
      <name val="Times New Roman"/>
      <family val="1"/>
      <charset val="204"/>
    </font>
    <font>
      <b/>
      <sz val="14"/>
      <color theme="1"/>
      <name val="Times New Roman"/>
      <family val="1"/>
      <charset val="204"/>
    </font>
    <font>
      <b/>
      <sz val="12"/>
      <color theme="1"/>
      <name val="Times New Roman"/>
      <family val="1"/>
      <charset val="204"/>
    </font>
    <font>
      <sz val="10"/>
      <name val="Arial"/>
      <family val="2"/>
    </font>
    <font>
      <b/>
      <sz val="10"/>
      <name val="Times New Roman"/>
      <family val="1"/>
      <charset val="204"/>
    </font>
    <font>
      <sz val="10"/>
      <name val="Times New Roman"/>
      <family val="1"/>
      <charset val="204"/>
    </font>
    <font>
      <sz val="14"/>
      <name val="Times New Roman"/>
      <family val="1"/>
      <charset val="204"/>
    </font>
    <font>
      <sz val="12"/>
      <name val="Times New Roman"/>
      <family val="1"/>
      <charset val="204"/>
    </font>
    <font>
      <sz val="10"/>
      <color theme="1"/>
      <name val="Times New Roman"/>
      <family val="1"/>
      <charset val="204"/>
    </font>
    <font>
      <b/>
      <sz val="12"/>
      <name val="Times New Roman"/>
      <family val="1"/>
      <charset val="204"/>
    </font>
    <font>
      <b/>
      <sz val="10"/>
      <color theme="1"/>
      <name val="Times New Roman"/>
      <family val="1"/>
      <charset val="204"/>
    </font>
    <font>
      <u/>
      <sz val="10"/>
      <color theme="1"/>
      <name val="Times New Roman"/>
      <family val="1"/>
      <charset val="204"/>
    </font>
    <font>
      <sz val="11"/>
      <color theme="1"/>
      <name val="Times New Roman"/>
      <family val="1"/>
      <charset val="204"/>
    </font>
    <font>
      <b/>
      <sz val="11"/>
      <color theme="1"/>
      <name val="Times New Roman"/>
      <family val="1"/>
      <charset val="204"/>
    </font>
    <font>
      <b/>
      <u/>
      <sz val="11"/>
      <color theme="1"/>
      <name val="Times New Roman"/>
      <family val="1"/>
      <charset val="204"/>
    </font>
    <font>
      <sz val="9"/>
      <color theme="1"/>
      <name val="Times New Roman"/>
      <family val="1"/>
      <charset val="204"/>
    </font>
    <font>
      <b/>
      <sz val="9"/>
      <color theme="1"/>
      <name val="Times New Roman"/>
      <family val="1"/>
      <charset val="204"/>
    </font>
    <font>
      <b/>
      <sz val="8"/>
      <color theme="1"/>
      <name val="Times New Roman"/>
      <family val="1"/>
      <charset val="204"/>
    </font>
    <font>
      <sz val="8"/>
      <color theme="1"/>
      <name val="Times New Roman"/>
      <family val="1"/>
      <charset val="204"/>
    </font>
    <font>
      <sz val="7"/>
      <color theme="1"/>
      <name val="Times New Roman"/>
      <family val="1"/>
      <charset val="204"/>
    </font>
    <font>
      <sz val="10"/>
      <color rgb="FF000000"/>
      <name val="Times New Roman"/>
      <family val="1"/>
      <charset val="204"/>
    </font>
    <font>
      <b/>
      <sz val="10"/>
      <color rgb="FF000000"/>
      <name val="Times New Roman"/>
      <family val="1"/>
      <charset val="204"/>
    </font>
    <font>
      <i/>
      <sz val="10"/>
      <color rgb="FF000000"/>
      <name val="Times New Roman"/>
      <family val="1"/>
      <charset val="204"/>
    </font>
    <font>
      <i/>
      <sz val="10"/>
      <color theme="1"/>
      <name val="Times New Roman"/>
      <family val="1"/>
      <charset val="204"/>
    </font>
    <font>
      <sz val="11"/>
      <color rgb="FF000000"/>
      <name val="Times New Roman"/>
      <family val="1"/>
      <charset val="204"/>
    </font>
    <font>
      <b/>
      <sz val="11"/>
      <color rgb="FF000000"/>
      <name val="Times New Roman"/>
      <family val="1"/>
      <charset val="204"/>
    </font>
    <font>
      <b/>
      <i/>
      <u/>
      <sz val="11"/>
      <color theme="1"/>
      <name val="Times New Roman"/>
      <family val="1"/>
      <charset val="204"/>
    </font>
    <font>
      <sz val="12"/>
      <color indexed="8"/>
      <name val="Times New Roman"/>
      <family val="1"/>
      <charset val="204"/>
    </font>
    <font>
      <b/>
      <sz val="12"/>
      <color indexed="8"/>
      <name val="Times New Roman"/>
      <family val="1"/>
      <charset val="204"/>
    </font>
    <font>
      <b/>
      <sz val="14"/>
      <color indexed="8"/>
      <name val="Times New Roman"/>
      <family val="1"/>
      <charset val="204"/>
    </font>
    <font>
      <sz val="8"/>
      <name val="Arial"/>
      <family val="2"/>
      <charset val="204"/>
    </font>
    <font>
      <b/>
      <sz val="9"/>
      <color indexed="81"/>
      <name val="Tahoma"/>
      <family val="2"/>
      <charset val="204"/>
    </font>
    <font>
      <sz val="9"/>
      <color indexed="81"/>
      <name val="Tahoma"/>
      <family val="2"/>
      <charset val="204"/>
    </font>
    <font>
      <b/>
      <u/>
      <sz val="10"/>
      <color theme="1"/>
      <name val="Times New Roman"/>
      <family val="1"/>
      <charset val="204"/>
    </font>
    <font>
      <b/>
      <i/>
      <sz val="10"/>
      <color theme="1"/>
      <name val="Times New Roman"/>
      <family val="1"/>
      <charset val="204"/>
    </font>
    <font>
      <i/>
      <sz val="11"/>
      <color theme="1"/>
      <name val="Times New Roman"/>
      <family val="1"/>
      <charset val="204"/>
    </font>
    <font>
      <sz val="4"/>
      <color theme="1"/>
      <name val="Times New Roman"/>
      <family val="1"/>
      <charset val="204"/>
    </font>
    <font>
      <b/>
      <i/>
      <sz val="11"/>
      <color theme="1"/>
      <name val="Times New Roman"/>
      <family val="1"/>
      <charset val="204"/>
    </font>
    <font>
      <sz val="6"/>
      <color theme="1"/>
      <name val="Times New Roman"/>
      <family val="1"/>
      <charset val="204"/>
    </font>
    <font>
      <b/>
      <sz val="6"/>
      <color theme="1"/>
      <name val="Times New Roman"/>
      <family val="1"/>
      <charset val="204"/>
    </font>
    <font>
      <i/>
      <sz val="11"/>
      <color rgb="FF000000"/>
      <name val="Times New Roman"/>
      <family val="1"/>
      <charset val="204"/>
    </font>
    <font>
      <b/>
      <sz val="12"/>
      <color rgb="FFFF0000"/>
      <name val="Times New Roman"/>
      <family val="1"/>
      <charset val="204"/>
    </font>
    <font>
      <b/>
      <sz val="11"/>
      <color theme="1"/>
      <name val="Calibri"/>
      <family val="2"/>
      <charset val="204"/>
      <scheme val="minor"/>
    </font>
    <font>
      <sz val="12"/>
      <color rgb="FF000000"/>
      <name val="Times New Roman"/>
      <family val="1"/>
      <charset val="204"/>
    </font>
    <font>
      <b/>
      <sz val="12"/>
      <color rgb="FF000000"/>
      <name val="Times New Roman"/>
      <family val="1"/>
      <charset val="204"/>
    </font>
    <font>
      <b/>
      <sz val="7"/>
      <color rgb="FF000000"/>
      <name val="Times New Roman"/>
      <family val="1"/>
      <charset val="204"/>
    </font>
    <font>
      <sz val="12"/>
      <color rgb="FF000000"/>
      <name val="Wingdings"/>
      <charset val="2"/>
    </font>
    <font>
      <sz val="7"/>
      <color rgb="FF000000"/>
      <name val="Times New Roman"/>
      <family val="1"/>
      <charset val="204"/>
    </font>
    <font>
      <sz val="12"/>
      <color rgb="FF000000"/>
      <name val="Symbol"/>
      <family val="1"/>
      <charset val="2"/>
    </font>
    <font>
      <sz val="10"/>
      <name val="Arial"/>
      <family val="2"/>
      <charset val="204"/>
    </font>
    <font>
      <sz val="9"/>
      <name val="Arial"/>
      <family val="2"/>
      <charset val="204"/>
    </font>
    <font>
      <sz val="11"/>
      <name val="Arial"/>
      <family val="2"/>
      <charset val="204"/>
    </font>
    <font>
      <sz val="14"/>
      <name val="Arial"/>
      <family val="2"/>
      <charset val="204"/>
    </font>
    <font>
      <b/>
      <sz val="14"/>
      <name val="Arial"/>
      <family val="2"/>
      <charset val="204"/>
    </font>
    <font>
      <b/>
      <sz val="11"/>
      <name val="Arial"/>
      <family val="2"/>
      <charset val="204"/>
    </font>
    <font>
      <b/>
      <sz val="13"/>
      <name val="Arial"/>
      <family val="2"/>
      <charset val="204"/>
    </font>
    <font>
      <sz val="11"/>
      <color rgb="FFFF0000"/>
      <name val="Arial"/>
      <family val="2"/>
      <charset val="204"/>
    </font>
    <font>
      <i/>
      <sz val="11"/>
      <name val="Arial"/>
      <family val="2"/>
      <charset val="204"/>
    </font>
    <font>
      <b/>
      <sz val="10"/>
      <name val="Arial"/>
      <family val="2"/>
      <charset val="204"/>
    </font>
    <font>
      <b/>
      <sz val="11"/>
      <name val="Times New Roman"/>
      <family val="1"/>
      <charset val="204"/>
    </font>
    <font>
      <sz val="11"/>
      <name val="Times New Roman"/>
      <family val="1"/>
      <charset val="204"/>
    </font>
    <font>
      <sz val="13"/>
      <color theme="1"/>
      <name val="Times New Roman"/>
      <family val="1"/>
      <charset val="204"/>
    </font>
    <font>
      <i/>
      <sz val="12"/>
      <color theme="1"/>
      <name val="Times New Roman"/>
      <family val="1"/>
      <charset val="204"/>
    </font>
    <font>
      <u/>
      <sz val="11"/>
      <color theme="10"/>
      <name val="Calibri"/>
      <family val="2"/>
      <charset val="204"/>
      <scheme val="minor"/>
    </font>
    <font>
      <sz val="16"/>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rgb="FF000000"/>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rgb="FF000000"/>
      </top>
      <bottom/>
      <diagonal/>
    </border>
  </borders>
  <cellStyleXfs count="3">
    <xf numFmtId="0" fontId="0" fillId="0" borderId="0"/>
    <xf numFmtId="0" fontId="31" fillId="0" borderId="0">
      <alignment horizontal="left"/>
    </xf>
    <xf numFmtId="0" fontId="64" fillId="0" borderId="0" applyNumberFormat="0" applyFill="0" applyBorder="0" applyAlignment="0" applyProtection="0"/>
  </cellStyleXfs>
  <cellXfs count="634">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0" xfId="0" applyFont="1" applyAlignment="1"/>
    <xf numFmtId="4" fontId="1" fillId="0" borderId="0" xfId="0" applyNumberFormat="1" applyFont="1"/>
    <xf numFmtId="0" fontId="1" fillId="0" borderId="0" xfId="0" applyFont="1" applyAlignment="1">
      <alignment horizontal="center"/>
    </xf>
    <xf numFmtId="0" fontId="1" fillId="0" borderId="0" xfId="0" applyFont="1" applyAlignment="1">
      <alignment horizontal="right"/>
    </xf>
    <xf numFmtId="0" fontId="1" fillId="0" borderId="0" xfId="0" applyFont="1" applyBorder="1" applyAlignment="1">
      <alignment horizontal="center" vertical="center" wrapText="1"/>
    </xf>
    <xf numFmtId="4" fontId="3" fillId="0" borderId="0" xfId="0" applyNumberFormat="1" applyFont="1" applyBorder="1" applyAlignment="1">
      <alignment horizontal="center" vertical="center" wrapText="1"/>
    </xf>
    <xf numFmtId="0" fontId="4" fillId="0" borderId="0" xfId="0" applyFont="1"/>
    <xf numFmtId="0" fontId="6" fillId="0" borderId="0" xfId="0" applyFont="1"/>
    <xf numFmtId="0" fontId="5" fillId="0" borderId="0" xfId="0" applyFont="1"/>
    <xf numFmtId="0" fontId="1" fillId="0" borderId="1" xfId="0" applyFont="1" applyBorder="1" applyAlignment="1">
      <alignment horizontal="center" vertical="center"/>
    </xf>
    <xf numFmtId="0" fontId="8" fillId="0" borderId="0" xfId="0" applyFont="1"/>
    <xf numFmtId="0" fontId="7" fillId="0" borderId="0" xfId="0" applyFont="1"/>
    <xf numFmtId="0" fontId="1" fillId="0" borderId="0" xfId="0" applyFont="1" applyAlignment="1">
      <alignment horizontal="left"/>
    </xf>
    <xf numFmtId="0" fontId="7" fillId="0" borderId="0" xfId="0" applyFont="1" applyAlignment="1"/>
    <xf numFmtId="0" fontId="9" fillId="0" borderId="0" xfId="0" applyFont="1" applyBorder="1" applyAlignment="1">
      <alignment horizontal="right" vertical="center"/>
    </xf>
    <xf numFmtId="0" fontId="7" fillId="0" borderId="0" xfId="0" applyFont="1" applyAlignment="1">
      <alignment vertical="center" wrapText="1"/>
    </xf>
    <xf numFmtId="0" fontId="7" fillId="0" borderId="0" xfId="0" applyFont="1" applyFill="1" applyAlignment="1"/>
    <xf numFmtId="0" fontId="8" fillId="0" borderId="0" xfId="0" applyFont="1" applyAlignment="1">
      <alignment horizontal="right"/>
    </xf>
    <xf numFmtId="0" fontId="10" fillId="0" borderId="5" xfId="0" applyFont="1" applyBorder="1" applyAlignment="1">
      <alignment horizontal="center" vertical="center"/>
    </xf>
    <xf numFmtId="4" fontId="10" fillId="0" borderId="2" xfId="0" applyNumberFormat="1" applyFont="1" applyBorder="1" applyAlignment="1">
      <alignment horizontal="center" vertical="center"/>
    </xf>
    <xf numFmtId="4" fontId="1" fillId="0" borderId="0" xfId="0" applyNumberFormat="1" applyFont="1" applyBorder="1" applyAlignment="1">
      <alignment horizontal="center" vertical="center"/>
    </xf>
    <xf numFmtId="4" fontId="3" fillId="0" borderId="0" xfId="0" applyNumberFormat="1" applyFont="1" applyAlignment="1">
      <alignment horizontal="left"/>
    </xf>
    <xf numFmtId="0" fontId="6" fillId="0" borderId="0" xfId="0" applyFont="1" applyAlignment="1">
      <alignment horizontal="center" vertical="center" wrapText="1"/>
    </xf>
    <xf numFmtId="0" fontId="10" fillId="0" borderId="0" xfId="0" applyFont="1" applyAlignment="1">
      <alignment horizontal="center" vertical="center"/>
    </xf>
    <xf numFmtId="4" fontId="10" fillId="0" borderId="13" xfId="0" applyNumberFormat="1" applyFont="1" applyBorder="1" applyAlignment="1">
      <alignment horizontal="center" vertical="center"/>
    </xf>
    <xf numFmtId="4" fontId="10" fillId="0" borderId="0" xfId="0" applyNumberFormat="1" applyFont="1" applyBorder="1" applyAlignment="1">
      <alignment horizontal="center" vertical="center"/>
    </xf>
    <xf numFmtId="4" fontId="10" fillId="2" borderId="0" xfId="0" applyNumberFormat="1" applyFont="1" applyFill="1" applyBorder="1" applyAlignment="1">
      <alignment horizontal="center" vertical="center" wrapText="1"/>
    </xf>
    <xf numFmtId="4" fontId="10" fillId="2" borderId="0" xfId="0" applyNumberFormat="1" applyFont="1" applyFill="1" applyBorder="1" applyAlignment="1">
      <alignment horizontal="center" vertical="center"/>
    </xf>
    <xf numFmtId="0" fontId="8" fillId="0" borderId="3" xfId="0" applyFont="1" applyBorder="1" applyAlignment="1">
      <alignment horizontal="center" vertical="center"/>
    </xf>
    <xf numFmtId="0" fontId="8" fillId="0" borderId="19" xfId="0" applyFont="1" applyBorder="1" applyAlignment="1">
      <alignment horizontal="center" vertical="center"/>
    </xf>
    <xf numFmtId="0" fontId="10" fillId="0" borderId="0" xfId="0" applyFont="1"/>
    <xf numFmtId="4" fontId="10" fillId="0" borderId="21" xfId="0" applyNumberFormat="1" applyFont="1" applyBorder="1" applyAlignment="1">
      <alignment horizontal="center" vertical="center"/>
    </xf>
    <xf numFmtId="0" fontId="3" fillId="0" borderId="0" xfId="0" applyFont="1" applyAlignment="1">
      <alignment horizontal="right"/>
    </xf>
    <xf numFmtId="0" fontId="3" fillId="0" borderId="0" xfId="0" applyFont="1" applyAlignment="1"/>
    <xf numFmtId="0" fontId="3" fillId="0" borderId="0" xfId="0" applyFont="1"/>
    <xf numFmtId="0" fontId="9" fillId="0" borderId="0" xfId="0" applyFont="1"/>
    <xf numFmtId="0" fontId="9" fillId="0" borderId="0" xfId="0" applyFont="1" applyAlignment="1">
      <alignment horizontal="justify" vertical="center"/>
    </xf>
    <xf numFmtId="0" fontId="11" fillId="0" borderId="0" xfId="0" applyFont="1" applyAlignment="1">
      <alignment horizontal="justify" vertical="center"/>
    </xf>
    <xf numFmtId="0" fontId="11"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xf>
    <xf numFmtId="0" fontId="9" fillId="0" borderId="0" xfId="0" applyFont="1" applyBorder="1" applyAlignment="1">
      <alignment vertical="center" wrapText="1"/>
    </xf>
    <xf numFmtId="0" fontId="13"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9" fillId="0" borderId="23" xfId="0" applyFont="1" applyBorder="1" applyAlignment="1">
      <alignment vertical="center"/>
    </xf>
    <xf numFmtId="0" fontId="9" fillId="0" borderId="0" xfId="0" applyFont="1" applyBorder="1" applyAlignment="1">
      <alignment vertical="center"/>
    </xf>
    <xf numFmtId="0" fontId="0" fillId="0" borderId="0" xfId="0" applyAlignment="1"/>
    <xf numFmtId="0" fontId="11" fillId="0" borderId="0" xfId="0" applyFont="1" applyBorder="1" applyAlignment="1">
      <alignment vertical="center"/>
    </xf>
    <xf numFmtId="0" fontId="9"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0" xfId="0" applyFont="1" applyBorder="1" applyAlignment="1">
      <alignment horizontal="center" vertical="center"/>
    </xf>
    <xf numFmtId="0" fontId="1" fillId="0" borderId="0" xfId="0" applyFont="1" applyAlignment="1">
      <alignment vertical="center"/>
    </xf>
    <xf numFmtId="0" fontId="11" fillId="0" borderId="0" xfId="0" applyFont="1" applyAlignment="1">
      <alignment horizontal="left" vertical="center" indent="4"/>
    </xf>
    <xf numFmtId="0" fontId="9" fillId="0" borderId="0" xfId="0" applyFont="1" applyAlignment="1">
      <alignment horizontal="left" vertical="center" indent="3"/>
    </xf>
    <xf numFmtId="0" fontId="9" fillId="0" borderId="0" xfId="0" applyFont="1" applyAlignment="1">
      <alignment horizontal="left" vertical="center" indent="15"/>
    </xf>
    <xf numFmtId="0" fontId="9" fillId="0" borderId="1" xfId="0" applyFont="1" applyBorder="1" applyAlignment="1">
      <alignment horizontal="center" vertical="center" textRotation="90" wrapText="1"/>
    </xf>
    <xf numFmtId="0" fontId="9" fillId="0" borderId="1" xfId="0" applyFont="1" applyBorder="1" applyAlignment="1">
      <alignment vertical="center" wrapText="1"/>
    </xf>
    <xf numFmtId="0" fontId="11" fillId="0" borderId="0" xfId="0" applyFont="1" applyAlignment="1">
      <alignment horizontal="left" vertical="center" wrapText="1"/>
    </xf>
    <xf numFmtId="0" fontId="9" fillId="0" borderId="25" xfId="0" applyFont="1" applyBorder="1" applyAlignment="1">
      <alignment vertical="center"/>
    </xf>
    <xf numFmtId="0" fontId="13" fillId="0" borderId="0" xfId="0" applyFont="1" applyAlignment="1"/>
    <xf numFmtId="0" fontId="9" fillId="0" borderId="23" xfId="0" applyFont="1" applyBorder="1" applyAlignment="1">
      <alignment horizontal="center"/>
    </xf>
    <xf numFmtId="0" fontId="9" fillId="0" borderId="25" xfId="0" applyFont="1" applyBorder="1" applyAlignment="1">
      <alignment horizontal="center"/>
    </xf>
    <xf numFmtId="0" fontId="9" fillId="0" borderId="0" xfId="0" applyFont="1" applyAlignment="1"/>
    <xf numFmtId="0" fontId="14"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Border="1" applyAlignment="1">
      <alignment vertical="center"/>
    </xf>
    <xf numFmtId="0" fontId="13" fillId="0" borderId="0" xfId="0" applyFont="1" applyAlignment="1">
      <alignment vertical="center" wrapText="1"/>
    </xf>
    <xf numFmtId="0" fontId="9" fillId="0" borderId="0" xfId="0" applyFont="1" applyAlignment="1">
      <alignment horizontal="right" vertical="center"/>
    </xf>
    <xf numFmtId="0" fontId="19" fillId="0" borderId="0" xfId="0" applyFont="1" applyAlignment="1">
      <alignment vertical="center"/>
    </xf>
    <xf numFmtId="0" fontId="9" fillId="0" borderId="0" xfId="0" applyFont="1" applyBorder="1" applyAlignment="1">
      <alignment horizontal="center" vertical="center" wrapText="1"/>
    </xf>
    <xf numFmtId="0" fontId="20" fillId="0" borderId="0" xfId="0" applyFont="1" applyBorder="1" applyAlignment="1">
      <alignment vertical="center"/>
    </xf>
    <xf numFmtId="0" fontId="9" fillId="0" borderId="0" xfId="0" applyFont="1" applyBorder="1" applyAlignment="1">
      <alignment horizontal="center" vertical="center"/>
    </xf>
    <xf numFmtId="0" fontId="0" fillId="0" borderId="0" xfId="0" applyBorder="1"/>
    <xf numFmtId="0" fontId="9" fillId="0" borderId="15" xfId="0" applyFont="1" applyBorder="1" applyAlignment="1">
      <alignment horizontal="right" vertical="center" wrapText="1"/>
    </xf>
    <xf numFmtId="0" fontId="9" fillId="0" borderId="23" xfId="0" applyFont="1" applyBorder="1"/>
    <xf numFmtId="0" fontId="9" fillId="0" borderId="0" xfId="0" applyFont="1" applyAlignment="1">
      <alignment horizontal="right"/>
    </xf>
    <xf numFmtId="0" fontId="9" fillId="0" borderId="0" xfId="0" applyFont="1" applyBorder="1"/>
    <xf numFmtId="0" fontId="3" fillId="0" borderId="0" xfId="0" applyFont="1" applyAlignment="1">
      <alignment horizontal="right" vertical="center"/>
    </xf>
    <xf numFmtId="0" fontId="19" fillId="0" borderId="0"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horizontal="right" vertical="center"/>
    </xf>
    <xf numFmtId="0" fontId="19"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1" fillId="0" borderId="23" xfId="0" applyFont="1" applyBorder="1" applyAlignment="1">
      <alignment vertical="center"/>
    </xf>
    <xf numFmtId="0" fontId="9" fillId="0" borderId="1" xfId="0" applyFont="1" applyFill="1" applyBorder="1" applyAlignment="1">
      <alignment horizontal="center" vertical="center" wrapText="1"/>
    </xf>
    <xf numFmtId="0" fontId="11" fillId="0" borderId="0" xfId="0" applyFont="1" applyBorder="1" applyAlignment="1">
      <alignment horizontal="right" vertical="center"/>
    </xf>
    <xf numFmtId="0" fontId="1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1" fillId="0" borderId="0" xfId="0" applyFont="1"/>
    <xf numFmtId="0" fontId="22" fillId="0" borderId="0" xfId="0" applyFont="1" applyAlignment="1">
      <alignment horizontal="center" vertical="center"/>
    </xf>
    <xf numFmtId="0" fontId="23"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center" vertical="center"/>
    </xf>
    <xf numFmtId="0" fontId="22" fillId="0" borderId="0" xfId="0" applyFont="1" applyAlignment="1">
      <alignment horizontal="right" vertical="center"/>
    </xf>
    <xf numFmtId="0" fontId="24"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21" fillId="0" borderId="0" xfId="0" applyFont="1" applyBorder="1" applyAlignment="1">
      <alignment vertical="center"/>
    </xf>
    <xf numFmtId="0" fontId="22" fillId="0" borderId="1" xfId="0" applyFont="1" applyBorder="1" applyAlignment="1">
      <alignment horizontal="center" vertical="center" wrapText="1"/>
    </xf>
    <xf numFmtId="0" fontId="21" fillId="0" borderId="0" xfId="0" applyFont="1" applyBorder="1" applyAlignment="1">
      <alignment vertical="center" wrapText="1"/>
    </xf>
    <xf numFmtId="0" fontId="22" fillId="0" borderId="0" xfId="0" applyFont="1" applyAlignment="1">
      <alignment horizontal="left" vertical="center"/>
    </xf>
    <xf numFmtId="49" fontId="22" fillId="0" borderId="1" xfId="0" applyNumberFormat="1" applyFont="1" applyBorder="1" applyAlignment="1">
      <alignment horizontal="center" vertical="center" wrapText="1"/>
    </xf>
    <xf numFmtId="0" fontId="9" fillId="0" borderId="0" xfId="0" applyFont="1" applyAlignment="1">
      <alignment wrapText="1"/>
    </xf>
    <xf numFmtId="0" fontId="23" fillId="0" borderId="0" xfId="0" applyFont="1" applyAlignment="1">
      <alignment horizontal="left" vertical="center"/>
    </xf>
    <xf numFmtId="0" fontId="21" fillId="0" borderId="0" xfId="0" applyFont="1" applyAlignment="1">
      <alignment horizontal="left" vertical="center"/>
    </xf>
    <xf numFmtId="0" fontId="11" fillId="0" borderId="24" xfId="0" applyFont="1" applyBorder="1" applyAlignment="1">
      <alignment vertical="center"/>
    </xf>
    <xf numFmtId="0" fontId="9" fillId="0" borderId="24" xfId="0" applyFont="1" applyBorder="1"/>
    <xf numFmtId="0" fontId="25" fillId="0" borderId="0" xfId="0" applyFont="1" applyFill="1" applyBorder="1"/>
    <xf numFmtId="0" fontId="26" fillId="0" borderId="0" xfId="0" applyFont="1" applyFill="1" applyBorder="1" applyAlignment="1">
      <alignment horizontal="right" vertical="center"/>
    </xf>
    <xf numFmtId="0" fontId="25" fillId="5" borderId="0" xfId="0" applyFont="1" applyFill="1" applyBorder="1"/>
    <xf numFmtId="0" fontId="26" fillId="5" borderId="0" xfId="0" applyFont="1" applyFill="1" applyBorder="1" applyAlignment="1">
      <alignment horizontal="right" vertical="center"/>
    </xf>
    <xf numFmtId="1" fontId="25" fillId="0" borderId="1"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1" fontId="25" fillId="0" borderId="0" xfId="0" applyNumberFormat="1"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25" fillId="0" borderId="0" xfId="0" applyNumberFormat="1" applyFont="1" applyFill="1" applyBorder="1" applyAlignment="1">
      <alignment horizontal="left" vertical="center"/>
    </xf>
    <xf numFmtId="0" fontId="26" fillId="0" borderId="0" xfId="0" applyFont="1" applyFill="1" applyBorder="1"/>
    <xf numFmtId="1" fontId="25" fillId="0" borderId="0" xfId="0" applyNumberFormat="1" applyFont="1" applyFill="1" applyBorder="1" applyAlignment="1">
      <alignment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left"/>
    </xf>
    <xf numFmtId="0" fontId="25" fillId="0" borderId="0" xfId="0" applyFont="1" applyFill="1" applyBorder="1" applyAlignment="1">
      <alignment horizontal="left" vertical="center"/>
    </xf>
    <xf numFmtId="0" fontId="13" fillId="0" borderId="0" xfId="0" applyFont="1" applyAlignment="1">
      <alignment vertical="top"/>
    </xf>
    <xf numFmtId="0" fontId="11" fillId="0" borderId="24" xfId="0" applyFont="1" applyBorder="1" applyAlignment="1">
      <alignment horizontal="left" vertical="center"/>
    </xf>
    <xf numFmtId="0" fontId="9" fillId="0" borderId="24" xfId="0" applyFont="1" applyBorder="1" applyAlignment="1"/>
    <xf numFmtId="0" fontId="9" fillId="0" borderId="24" xfId="0" applyFont="1" applyBorder="1" applyAlignment="1">
      <alignment horizontal="center"/>
    </xf>
    <xf numFmtId="0" fontId="13" fillId="0" borderId="24" xfId="0" applyFont="1" applyBorder="1"/>
    <xf numFmtId="0" fontId="14" fillId="0" borderId="24" xfId="0" applyFont="1" applyBorder="1" applyAlignment="1">
      <alignment vertical="center"/>
    </xf>
    <xf numFmtId="1" fontId="25" fillId="0" borderId="24" xfId="0" applyNumberFormat="1"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4" xfId="0" applyNumberFormat="1" applyFont="1" applyFill="1" applyBorder="1" applyAlignment="1">
      <alignment horizontal="center" vertical="center" wrapText="1"/>
    </xf>
    <xf numFmtId="0" fontId="26" fillId="0" borderId="24" xfId="0" applyFont="1" applyFill="1" applyBorder="1" applyAlignment="1">
      <alignment horizontal="left" vertical="center"/>
    </xf>
    <xf numFmtId="0" fontId="8" fillId="0" borderId="39" xfId="0" applyFont="1" applyBorder="1" applyAlignment="1">
      <alignment horizontal="center" vertical="center"/>
    </xf>
    <xf numFmtId="0" fontId="10" fillId="2" borderId="40" xfId="0" applyFont="1" applyFill="1" applyBorder="1" applyAlignment="1">
      <alignment horizontal="center" vertical="center" wrapText="1"/>
    </xf>
    <xf numFmtId="0" fontId="10" fillId="2" borderId="5" xfId="0" applyFont="1" applyFill="1" applyBorder="1" applyAlignment="1">
      <alignment horizontal="center" vertical="center"/>
    </xf>
    <xf numFmtId="0" fontId="13" fillId="0" borderId="1" xfId="0" applyFont="1" applyBorder="1" applyAlignment="1">
      <alignment horizontal="center" vertical="center" wrapText="1"/>
    </xf>
    <xf numFmtId="0" fontId="28" fillId="0" borderId="0" xfId="0" applyFont="1"/>
    <xf numFmtId="0" fontId="29" fillId="0" borderId="0" xfId="0" applyFont="1" applyAlignment="1">
      <alignment horizontal="right" vertical="top"/>
    </xf>
    <xf numFmtId="0" fontId="29" fillId="0" borderId="0" xfId="0" applyFont="1" applyAlignment="1">
      <alignment horizontal="right"/>
    </xf>
    <xf numFmtId="0" fontId="29" fillId="0" borderId="0" xfId="0" applyFont="1" applyAlignment="1">
      <alignment horizontal="right" vertical="center"/>
    </xf>
    <xf numFmtId="0" fontId="28" fillId="0" borderId="0" xfId="0" applyFont="1" applyAlignment="1">
      <alignment horizontal="center" vertical="center"/>
    </xf>
    <xf numFmtId="0" fontId="28" fillId="0" borderId="0" xfId="0" applyFont="1" applyAlignment="1">
      <alignment horizont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8" fillId="0" borderId="1" xfId="1" applyFont="1" applyFill="1" applyBorder="1" applyAlignment="1">
      <alignment horizontal="center" vertical="center" wrapText="1" shrinkToFit="1"/>
    </xf>
    <xf numFmtId="4" fontId="28" fillId="0" borderId="20" xfId="0" applyNumberFormat="1" applyFont="1" applyFill="1" applyBorder="1" applyAlignment="1">
      <alignment horizontal="center" vertical="center"/>
    </xf>
    <xf numFmtId="4" fontId="28" fillId="0" borderId="1" xfId="0" applyNumberFormat="1" applyFont="1" applyBorder="1" applyAlignment="1">
      <alignment horizontal="center" vertical="center"/>
    </xf>
    <xf numFmtId="0" fontId="28" fillId="0" borderId="1" xfId="0" applyFont="1" applyBorder="1"/>
    <xf numFmtId="0" fontId="28" fillId="0" borderId="15" xfId="0" applyFont="1" applyBorder="1" applyAlignment="1">
      <alignment horizontal="right"/>
    </xf>
    <xf numFmtId="4" fontId="28" fillId="0" borderId="1" xfId="0" applyNumberFormat="1" applyFont="1" applyFill="1" applyBorder="1" applyAlignment="1">
      <alignment horizontal="center" wrapText="1"/>
    </xf>
    <xf numFmtId="4" fontId="28" fillId="0" borderId="26" xfId="0" applyNumberFormat="1" applyFont="1" applyBorder="1" applyAlignment="1">
      <alignment horizontal="center" vertical="center"/>
    </xf>
    <xf numFmtId="0" fontId="28" fillId="0" borderId="15" xfId="0" applyFont="1" applyBorder="1" applyAlignment="1">
      <alignment horizontal="right" wrapText="1"/>
    </xf>
    <xf numFmtId="4" fontId="28" fillId="0" borderId="1" xfId="0" applyNumberFormat="1" applyFont="1" applyBorder="1" applyAlignment="1">
      <alignment horizontal="center" vertical="center" wrapText="1"/>
    </xf>
    <xf numFmtId="4" fontId="28" fillId="0" borderId="0" xfId="0" applyNumberFormat="1" applyFont="1"/>
    <xf numFmtId="0" fontId="28" fillId="0" borderId="0" xfId="0" applyFont="1" applyAlignment="1"/>
    <xf numFmtId="0" fontId="28" fillId="0" borderId="0" xfId="0" applyFont="1" applyAlignment="1">
      <alignment horizontal="left"/>
    </xf>
    <xf numFmtId="0" fontId="29" fillId="0" borderId="0" xfId="0" applyFont="1"/>
    <xf numFmtId="0" fontId="29" fillId="0" borderId="24" xfId="0" applyFont="1" applyBorder="1"/>
    <xf numFmtId="0" fontId="14" fillId="0" borderId="0" xfId="0" applyFont="1" applyAlignment="1">
      <alignment horizontal="center" vertical="center" wrapText="1"/>
    </xf>
    <xf numFmtId="0" fontId="15" fillId="0" borderId="0" xfId="0" applyFont="1" applyAlignment="1">
      <alignment horizontal="justify" vertical="center"/>
    </xf>
    <xf numFmtId="0" fontId="14" fillId="0" borderId="0" xfId="0" applyFont="1" applyBorder="1" applyAlignme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left"/>
    </xf>
    <xf numFmtId="0" fontId="14" fillId="0" borderId="0" xfId="0" applyFont="1" applyAlignment="1">
      <alignment horizontal="left" wrapText="1"/>
    </xf>
    <xf numFmtId="0" fontId="13" fillId="0" borderId="0" xfId="0" applyFont="1" applyAlignment="1">
      <alignment horizontal="left"/>
    </xf>
    <xf numFmtId="0" fontId="13" fillId="0" borderId="0" xfId="0" applyFont="1" applyBorder="1" applyAlignment="1"/>
    <xf numFmtId="0" fontId="14" fillId="0" borderId="0" xfId="0" applyFont="1" applyBorder="1" applyAlignment="1">
      <alignment horizontal="right" vertical="center"/>
    </xf>
    <xf numFmtId="0" fontId="13" fillId="0" borderId="0" xfId="0" applyFont="1" applyBorder="1" applyAlignment="1">
      <alignment horizontal="right" vertical="center"/>
    </xf>
    <xf numFmtId="0" fontId="13" fillId="0" borderId="0" xfId="0" applyFont="1" applyAlignment="1">
      <alignment horizontal="center" vertical="top"/>
    </xf>
    <xf numFmtId="0" fontId="13" fillId="0" borderId="0" xfId="0" applyFont="1" applyAlignment="1">
      <alignment horizontal="right" vertical="top"/>
    </xf>
    <xf numFmtId="0" fontId="14" fillId="0" borderId="0" xfId="0" applyFont="1"/>
    <xf numFmtId="4" fontId="8" fillId="2" borderId="10" xfId="0" applyNumberFormat="1" applyFont="1" applyFill="1" applyBorder="1" applyAlignment="1">
      <alignment horizontal="center" vertical="center"/>
    </xf>
    <xf numFmtId="4" fontId="8" fillId="2" borderId="3" xfId="0" applyNumberFormat="1" applyFont="1" applyFill="1" applyBorder="1" applyAlignment="1">
      <alignment horizontal="center" vertical="center"/>
    </xf>
    <xf numFmtId="0" fontId="10" fillId="0" borderId="6" xfId="0" applyFont="1" applyBorder="1" applyAlignment="1">
      <alignment horizontal="center" vertical="center"/>
    </xf>
    <xf numFmtId="0" fontId="8" fillId="0" borderId="41" xfId="0" applyFont="1" applyBorder="1" applyAlignment="1">
      <alignment horizontal="center" vertical="center"/>
    </xf>
    <xf numFmtId="0" fontId="13" fillId="0" borderId="0" xfId="0" applyFont="1" applyBorder="1" applyAlignment="1">
      <alignment vertical="top"/>
    </xf>
    <xf numFmtId="0" fontId="13" fillId="0" borderId="0" xfId="0" applyFont="1" applyBorder="1" applyAlignment="1">
      <alignment horizontal="right" vertical="top"/>
    </xf>
    <xf numFmtId="0" fontId="10" fillId="2" borderId="17"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vertical="center" wrapText="1"/>
    </xf>
    <xf numFmtId="0" fontId="13" fillId="0" borderId="24" xfId="0" applyFont="1" applyBorder="1" applyAlignment="1">
      <alignment vertical="center"/>
    </xf>
    <xf numFmtId="0" fontId="13" fillId="0" borderId="1" xfId="0" applyFont="1" applyBorder="1" applyAlignment="1">
      <alignment horizontal="center" vertical="center"/>
    </xf>
    <xf numFmtId="0" fontId="10" fillId="0" borderId="0" xfId="0" applyFont="1" applyAlignment="1">
      <alignment horizontal="right"/>
    </xf>
    <xf numFmtId="0" fontId="10" fillId="0" borderId="0" xfId="0" applyFont="1" applyAlignment="1">
      <alignment horizontal="right" vertical="center"/>
    </xf>
    <xf numFmtId="0" fontId="10" fillId="0" borderId="0" xfId="0" applyFont="1" applyFill="1" applyAlignment="1">
      <alignment horizontal="right"/>
    </xf>
    <xf numFmtId="0" fontId="10" fillId="0" borderId="0" xfId="0" applyFont="1" applyAlignment="1">
      <alignment vertical="center" wrapText="1" shrinkToFit="1"/>
    </xf>
    <xf numFmtId="0" fontId="10" fillId="0" borderId="13" xfId="0" applyFont="1" applyBorder="1" applyAlignment="1">
      <alignment horizontal="center" vertical="center" wrapText="1"/>
    </xf>
    <xf numFmtId="4" fontId="8" fillId="0" borderId="10" xfId="0" applyNumberFormat="1" applyFont="1" applyBorder="1" applyAlignment="1">
      <alignment horizontal="center" vertical="center"/>
    </xf>
    <xf numFmtId="4" fontId="10" fillId="0" borderId="3" xfId="0" applyNumberFormat="1" applyFont="1" applyBorder="1" applyAlignment="1">
      <alignment horizontal="center" vertical="center"/>
    </xf>
    <xf numFmtId="0" fontId="8" fillId="0" borderId="30" xfId="0" applyFont="1" applyBorder="1" applyAlignment="1">
      <alignment horizontal="left" vertical="center" wrapText="1"/>
    </xf>
    <xf numFmtId="0" fontId="8" fillId="0" borderId="41" xfId="0" applyFont="1" applyBorder="1" applyAlignment="1">
      <alignment horizontal="left" vertical="center" wrapText="1"/>
    </xf>
    <xf numFmtId="0" fontId="8" fillId="0" borderId="31" xfId="0" applyFont="1" applyBorder="1" applyAlignment="1">
      <alignment horizontal="left" vertical="center" wrapText="1"/>
    </xf>
    <xf numFmtId="0" fontId="10" fillId="0" borderId="46" xfId="0" applyFont="1" applyBorder="1" applyAlignment="1">
      <alignment horizontal="center" vertical="center"/>
    </xf>
    <xf numFmtId="4" fontId="8"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8" fillId="0" borderId="14" xfId="0" applyNumberFormat="1" applyFont="1" applyBorder="1" applyAlignment="1">
      <alignment horizontal="center" vertical="center"/>
    </xf>
    <xf numFmtId="4" fontId="8" fillId="0" borderId="3"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0" fillId="0" borderId="50" xfId="0" applyNumberFormat="1" applyFont="1" applyBorder="1" applyAlignment="1">
      <alignment horizontal="center" vertical="center"/>
    </xf>
    <xf numFmtId="4" fontId="10" fillId="0" borderId="43" xfId="0" applyNumberFormat="1" applyFont="1" applyBorder="1" applyAlignment="1">
      <alignment horizontal="center" vertical="center"/>
    </xf>
    <xf numFmtId="4" fontId="10" fillId="0" borderId="22" xfId="0" applyNumberFormat="1" applyFont="1" applyBorder="1" applyAlignment="1">
      <alignment horizontal="center" vertical="center"/>
    </xf>
    <xf numFmtId="4" fontId="8" fillId="0" borderId="4" xfId="0" applyNumberFormat="1" applyFont="1" applyBorder="1" applyAlignment="1">
      <alignment horizontal="center" vertical="center" wrapText="1"/>
    </xf>
    <xf numFmtId="4" fontId="8" fillId="0" borderId="50" xfId="0" applyNumberFormat="1" applyFont="1" applyBorder="1" applyAlignment="1">
      <alignment horizontal="center" vertical="center" wrapText="1"/>
    </xf>
    <xf numFmtId="4" fontId="8" fillId="0" borderId="48" xfId="0" applyNumberFormat="1" applyFont="1" applyBorder="1" applyAlignment="1">
      <alignment horizontal="center" vertical="center"/>
    </xf>
    <xf numFmtId="4" fontId="8" fillId="0" borderId="15" xfId="0" applyNumberFormat="1" applyFont="1" applyBorder="1" applyAlignment="1">
      <alignment horizontal="center" vertical="center"/>
    </xf>
    <xf numFmtId="4" fontId="8" fillId="0" borderId="16" xfId="0" applyNumberFormat="1" applyFont="1" applyBorder="1" applyAlignment="1">
      <alignment horizontal="center" vertical="center" wrapText="1"/>
    </xf>
    <xf numFmtId="4" fontId="10" fillId="0" borderId="35" xfId="0" applyNumberFormat="1" applyFont="1" applyBorder="1" applyAlignment="1">
      <alignment horizontal="center" vertical="center"/>
    </xf>
    <xf numFmtId="4" fontId="10" fillId="0" borderId="15" xfId="0" applyNumberFormat="1" applyFont="1" applyBorder="1" applyAlignment="1">
      <alignment horizontal="center" vertical="center"/>
    </xf>
    <xf numFmtId="4" fontId="10" fillId="0" borderId="16" xfId="0" applyNumberFormat="1" applyFont="1" applyBorder="1" applyAlignment="1">
      <alignment horizontal="center" vertical="center"/>
    </xf>
    <xf numFmtId="0" fontId="10" fillId="0" borderId="13" xfId="0" applyFont="1" applyBorder="1" applyAlignment="1">
      <alignment horizontal="center" vertical="center" wrapText="1"/>
    </xf>
    <xf numFmtId="0" fontId="8" fillId="2" borderId="15" xfId="0" applyFont="1" applyFill="1" applyBorder="1" applyAlignment="1">
      <alignment horizontal="left" vertical="center" wrapText="1"/>
    </xf>
    <xf numFmtId="0" fontId="8" fillId="2" borderId="29" xfId="0" applyFont="1" applyFill="1" applyBorder="1" applyAlignment="1">
      <alignment horizontal="left" vertical="center" wrapText="1"/>
    </xf>
    <xf numFmtId="4" fontId="10" fillId="2" borderId="8" xfId="0" applyNumberFormat="1" applyFont="1" applyFill="1" applyBorder="1" applyAlignment="1">
      <alignment horizontal="center" vertical="center"/>
    </xf>
    <xf numFmtId="4" fontId="10" fillId="2" borderId="44" xfId="0" applyNumberFormat="1" applyFont="1" applyFill="1" applyBorder="1" applyAlignment="1">
      <alignment horizontal="center" vertical="center"/>
    </xf>
    <xf numFmtId="4" fontId="10" fillId="2" borderId="45" xfId="0" applyNumberFormat="1" applyFont="1" applyFill="1" applyBorder="1" applyAlignment="1">
      <alignment horizontal="center" vertical="center"/>
    </xf>
    <xf numFmtId="4" fontId="10" fillId="2" borderId="42" xfId="0" applyNumberFormat="1" applyFont="1" applyFill="1" applyBorder="1" applyAlignment="1">
      <alignment horizontal="center" vertical="center"/>
    </xf>
    <xf numFmtId="0" fontId="10" fillId="2" borderId="38" xfId="0" applyFont="1" applyFill="1" applyBorder="1" applyAlignment="1">
      <alignment horizontal="center" vertical="center"/>
    </xf>
    <xf numFmtId="4" fontId="8" fillId="2" borderId="1" xfId="0" applyNumberFormat="1" applyFont="1" applyFill="1" applyBorder="1" applyAlignment="1">
      <alignment horizontal="center" vertical="center"/>
    </xf>
    <xf numFmtId="4" fontId="8" fillId="2" borderId="14" xfId="0" applyNumberFormat="1" applyFont="1" applyFill="1" applyBorder="1" applyAlignment="1">
      <alignment horizontal="center" vertical="center"/>
    </xf>
    <xf numFmtId="4" fontId="8" fillId="2" borderId="11" xfId="0" applyNumberFormat="1" applyFont="1" applyFill="1" applyBorder="1" applyAlignment="1">
      <alignment horizontal="center" vertical="center"/>
    </xf>
    <xf numFmtId="4" fontId="8" fillId="2" borderId="12" xfId="0" applyNumberFormat="1" applyFont="1" applyFill="1" applyBorder="1" applyAlignment="1">
      <alignment horizontal="center" vertical="center"/>
    </xf>
    <xf numFmtId="4" fontId="10" fillId="2" borderId="17" xfId="0" applyNumberFormat="1" applyFont="1" applyFill="1" applyBorder="1" applyAlignment="1">
      <alignment horizontal="center" vertical="center"/>
    </xf>
    <xf numFmtId="4" fontId="10" fillId="2" borderId="52" xfId="0" applyNumberFormat="1" applyFont="1" applyFill="1" applyBorder="1" applyAlignment="1">
      <alignment horizontal="center" vertical="center"/>
    </xf>
    <xf numFmtId="4" fontId="10" fillId="2" borderId="18" xfId="0" applyNumberFormat="1" applyFont="1" applyFill="1" applyBorder="1" applyAlignment="1">
      <alignment horizontal="center" vertical="center"/>
    </xf>
    <xf numFmtId="4" fontId="8" fillId="2" borderId="4" xfId="0" applyNumberFormat="1" applyFont="1" applyFill="1" applyBorder="1" applyAlignment="1">
      <alignment horizontal="center" vertical="center"/>
    </xf>
    <xf numFmtId="4" fontId="8" fillId="2" borderId="50" xfId="0" applyNumberFormat="1" applyFont="1" applyFill="1" applyBorder="1" applyAlignment="1">
      <alignment horizontal="center" vertical="center"/>
    </xf>
    <xf numFmtId="4" fontId="8" fillId="2" borderId="51" xfId="0" applyNumberFormat="1" applyFont="1" applyFill="1" applyBorder="1" applyAlignment="1">
      <alignment horizontal="center" vertical="center"/>
    </xf>
    <xf numFmtId="0" fontId="13" fillId="0" borderId="0" xfId="0" applyFont="1" applyAlignment="1">
      <alignment horizontal="left" vertical="center" wrapText="1"/>
    </xf>
    <xf numFmtId="0" fontId="25" fillId="0" borderId="0"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10" fillId="0" borderId="13" xfId="0" applyFont="1" applyBorder="1" applyAlignment="1">
      <alignment horizontal="center" vertical="center" wrapText="1"/>
    </xf>
    <xf numFmtId="0" fontId="26" fillId="0" borderId="0" xfId="0" applyFont="1" applyFill="1" applyBorder="1" applyAlignment="1">
      <alignment horizontal="left" vertical="center" wrapText="1"/>
    </xf>
    <xf numFmtId="0" fontId="13" fillId="0" borderId="20" xfId="0" applyFont="1" applyBorder="1" applyAlignment="1">
      <alignment horizontal="center" vertical="center" wrapText="1"/>
    </xf>
    <xf numFmtId="1" fontId="26" fillId="6" borderId="1" xfId="0" applyNumberFormat="1" applyFont="1" applyFill="1" applyBorder="1" applyAlignment="1">
      <alignment horizontal="center" vertical="center" wrapText="1"/>
    </xf>
    <xf numFmtId="1" fontId="26" fillId="2" borderId="1" xfId="0" applyNumberFormat="1" applyFont="1" applyFill="1" applyBorder="1" applyAlignment="1">
      <alignment horizontal="center" vertical="center" wrapText="1"/>
    </xf>
    <xf numFmtId="1" fontId="26" fillId="0" borderId="1" xfId="0" applyNumberFormat="1" applyFont="1" applyFill="1" applyBorder="1" applyAlignment="1">
      <alignment horizontal="center" vertical="center" wrapText="1"/>
    </xf>
    <xf numFmtId="1" fontId="25" fillId="6" borderId="1" xfId="0" applyNumberFormat="1" applyFont="1" applyFill="1" applyBorder="1" applyAlignment="1">
      <alignment horizontal="center" vertical="center" wrapText="1"/>
    </xf>
    <xf numFmtId="1" fontId="25" fillId="2" borderId="1" xfId="0" applyNumberFormat="1"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4" fillId="0" borderId="0" xfId="0" applyFont="1" applyAlignment="1">
      <alignment horizontal="left" vertical="center"/>
    </xf>
    <xf numFmtId="0" fontId="14"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right"/>
    </xf>
    <xf numFmtId="4"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center"/>
    </xf>
    <xf numFmtId="0" fontId="0" fillId="0" borderId="0" xfId="0" applyFont="1" applyAlignment="1">
      <alignment horizontal="center"/>
    </xf>
    <xf numFmtId="0" fontId="28" fillId="0" borderId="24" xfId="0" applyFont="1" applyBorder="1"/>
    <xf numFmtId="0" fontId="42" fillId="2" borderId="0" xfId="0" applyFont="1" applyFill="1" applyAlignment="1">
      <alignment horizontal="right"/>
    </xf>
    <xf numFmtId="0" fontId="14" fillId="0" borderId="0" xfId="0" applyFont="1" applyAlignment="1">
      <alignment horizontal="center" vertical="center"/>
    </xf>
    <xf numFmtId="0" fontId="9" fillId="0" borderId="0" xfId="0" applyFont="1" applyAlignment="1">
      <alignment vertical="center" wrapText="1"/>
    </xf>
    <xf numFmtId="0" fontId="45" fillId="0" borderId="0" xfId="0" applyFont="1" applyAlignment="1">
      <alignment horizontal="justify" vertical="center"/>
    </xf>
    <xf numFmtId="0" fontId="44" fillId="0" borderId="0" xfId="0" applyFont="1" applyAlignment="1">
      <alignment horizontal="justify" vertical="center"/>
    </xf>
    <xf numFmtId="0" fontId="0" fillId="0" borderId="0" xfId="0" applyAlignment="1"/>
    <xf numFmtId="0" fontId="52" fillId="0" borderId="0" xfId="0" applyFont="1"/>
    <xf numFmtId="0" fontId="51" fillId="0" borderId="0" xfId="0" applyFont="1"/>
    <xf numFmtId="0" fontId="52" fillId="0" borderId="24" xfId="0" applyNumberFormat="1" applyFont="1" applyBorder="1" applyAlignment="1">
      <alignment horizontal="center"/>
    </xf>
    <xf numFmtId="49" fontId="52" fillId="0" borderId="21" xfId="0" applyNumberFormat="1" applyFont="1" applyBorder="1" applyAlignment="1">
      <alignment horizontal="center"/>
    </xf>
    <xf numFmtId="0" fontId="52" fillId="0" borderId="0" xfId="0" applyFont="1" applyAlignment="1"/>
    <xf numFmtId="0" fontId="52" fillId="0" borderId="0" xfId="0" applyFont="1" applyAlignment="1">
      <alignment horizontal="center"/>
    </xf>
    <xf numFmtId="0" fontId="50" fillId="0" borderId="0" xfId="0" applyFont="1" applyAlignment="1">
      <alignment horizontal="right"/>
    </xf>
    <xf numFmtId="0" fontId="50" fillId="0" borderId="0" xfId="0" applyFont="1"/>
    <xf numFmtId="0" fontId="52" fillId="0" borderId="0" xfId="0" applyFont="1" applyBorder="1" applyAlignment="1">
      <alignment wrapText="1"/>
    </xf>
    <xf numFmtId="0" fontId="52" fillId="0" borderId="53" xfId="0" applyNumberFormat="1" applyFont="1" applyBorder="1" applyAlignment="1">
      <alignment horizontal="center" wrapText="1"/>
    </xf>
    <xf numFmtId="0" fontId="50" fillId="0" borderId="15" xfId="0" applyFont="1" applyBorder="1" applyAlignment="1">
      <alignment horizontal="center"/>
    </xf>
    <xf numFmtId="14" fontId="52" fillId="0" borderId="54" xfId="0" applyNumberFormat="1" applyFont="1" applyBorder="1" applyAlignment="1">
      <alignment wrapText="1"/>
    </xf>
    <xf numFmtId="0" fontId="52" fillId="0" borderId="13" xfId="0" applyNumberFormat="1" applyFont="1" applyBorder="1" applyAlignment="1">
      <alignment horizontal="center" wrapText="1"/>
    </xf>
    <xf numFmtId="0" fontId="52" fillId="0" borderId="0" xfId="0" applyFont="1" applyBorder="1" applyAlignment="1">
      <alignment horizontal="right"/>
    </xf>
    <xf numFmtId="0" fontId="52" fillId="0" borderId="0" xfId="0" applyFont="1" applyBorder="1"/>
    <xf numFmtId="0" fontId="50" fillId="0" borderId="1" xfId="0" applyFont="1" applyBorder="1" applyAlignment="1">
      <alignment horizontal="center"/>
    </xf>
    <xf numFmtId="0" fontId="53" fillId="0" borderId="0" xfId="0" applyFont="1"/>
    <xf numFmtId="0" fontId="54" fillId="0" borderId="0" xfId="0" applyFont="1" applyAlignment="1">
      <alignment horizontal="center"/>
    </xf>
    <xf numFmtId="0" fontId="52" fillId="0" borderId="1" xfId="0" applyFont="1" applyBorder="1" applyAlignment="1">
      <alignment horizontal="center"/>
    </xf>
    <xf numFmtId="14" fontId="52" fillId="0" borderId="1" xfId="0" applyNumberFormat="1" applyFont="1" applyBorder="1" applyAlignment="1">
      <alignment horizontal="center"/>
    </xf>
    <xf numFmtId="0" fontId="55" fillId="0" borderId="0" xfId="0" applyFont="1" applyAlignment="1"/>
    <xf numFmtId="164" fontId="52" fillId="0" borderId="23" xfId="0" applyNumberFormat="1" applyFont="1" applyBorder="1" applyAlignment="1">
      <alignment horizontal="right" vertical="center"/>
    </xf>
    <xf numFmtId="0" fontId="52" fillId="0" borderId="0" xfId="0" applyFont="1" applyAlignment="1">
      <alignment horizontal="left"/>
    </xf>
    <xf numFmtId="0" fontId="52" fillId="0" borderId="0" xfId="0" applyFont="1" applyAlignment="1">
      <alignment horizontal="center" vertical="center"/>
    </xf>
    <xf numFmtId="0" fontId="52" fillId="0" borderId="0" xfId="0" applyFont="1" applyAlignment="1">
      <alignment horizontal="center" vertical="center" wrapText="1"/>
    </xf>
    <xf numFmtId="0" fontId="52" fillId="0" borderId="0" xfId="0" applyFont="1" applyBorder="1" applyAlignment="1">
      <alignment vertical="center"/>
    </xf>
    <xf numFmtId="0" fontId="52" fillId="0" borderId="23" xfId="0" applyFont="1" applyBorder="1" applyAlignment="1">
      <alignment horizontal="center" vertical="center"/>
    </xf>
    <xf numFmtId="0" fontId="52" fillId="0" borderId="15"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15" xfId="0" applyFont="1" applyBorder="1" applyAlignment="1">
      <alignment horizontal="center"/>
    </xf>
    <xf numFmtId="0" fontId="0" fillId="0" borderId="1" xfId="0" applyBorder="1"/>
    <xf numFmtId="0" fontId="0" fillId="0" borderId="20" xfId="0" applyBorder="1"/>
    <xf numFmtId="0" fontId="52" fillId="0" borderId="20" xfId="0" applyFont="1" applyBorder="1" applyAlignment="1">
      <alignment horizontal="left" vertical="top"/>
    </xf>
    <xf numFmtId="0" fontId="57" fillId="0" borderId="20" xfId="0" applyFont="1" applyBorder="1" applyAlignment="1">
      <alignment horizontal="left" vertical="top" wrapText="1"/>
    </xf>
    <xf numFmtId="0" fontId="52" fillId="0" borderId="20" xfId="0" applyFont="1" applyBorder="1" applyAlignment="1">
      <alignment horizontal="right" wrapText="1"/>
    </xf>
    <xf numFmtId="0" fontId="52" fillId="0" borderId="20" xfId="0" applyFont="1" applyBorder="1" applyAlignment="1">
      <alignment horizontal="right"/>
    </xf>
    <xf numFmtId="164" fontId="52" fillId="0" borderId="20" xfId="0" applyNumberFormat="1" applyFont="1" applyBorder="1" applyAlignment="1">
      <alignment horizontal="right"/>
    </xf>
    <xf numFmtId="0" fontId="52" fillId="0" borderId="1" xfId="0" applyFont="1" applyBorder="1" applyAlignment="1">
      <alignment horizontal="left" wrapText="1"/>
    </xf>
    <xf numFmtId="165" fontId="59" fillId="0" borderId="0" xfId="0" applyNumberFormat="1" applyFont="1"/>
    <xf numFmtId="164" fontId="59" fillId="0" borderId="0" xfId="0" applyNumberFormat="1" applyFont="1"/>
    <xf numFmtId="10" fontId="52" fillId="0" borderId="0" xfId="0" applyNumberFormat="1" applyFont="1" applyAlignment="1">
      <alignment wrapText="1"/>
    </xf>
    <xf numFmtId="0" fontId="52" fillId="0" borderId="0" xfId="0" applyFont="1" applyAlignment="1">
      <alignment wrapText="1"/>
    </xf>
    <xf numFmtId="0" fontId="52" fillId="0" borderId="23" xfId="0" applyFont="1" applyBorder="1" applyAlignment="1">
      <alignment horizontal="left" vertical="center"/>
    </xf>
    <xf numFmtId="0" fontId="52" fillId="0" borderId="23" xfId="0" applyFont="1" applyBorder="1" applyAlignment="1">
      <alignment vertical="center"/>
    </xf>
    <xf numFmtId="0" fontId="51" fillId="0" borderId="27" xfId="0" applyFont="1" applyBorder="1" applyAlignment="1">
      <alignment horizontal="center" vertical="top" shrinkToFit="1"/>
    </xf>
    <xf numFmtId="0" fontId="60" fillId="0" borderId="0" xfId="0" applyFont="1"/>
    <xf numFmtId="0" fontId="0" fillId="7" borderId="0" xfId="0" applyFill="1"/>
    <xf numFmtId="0" fontId="61" fillId="0" borderId="0" xfId="0" applyFont="1"/>
    <xf numFmtId="0" fontId="61" fillId="7" borderId="0" xfId="0" applyFont="1" applyFill="1"/>
    <xf numFmtId="0" fontId="61" fillId="0" borderId="0" xfId="0" applyFont="1" applyAlignment="1"/>
    <xf numFmtId="0" fontId="55" fillId="0" borderId="0" xfId="0" applyFont="1"/>
    <xf numFmtId="0" fontId="52" fillId="0" borderId="0" xfId="0" applyFont="1" applyAlignment="1">
      <alignment horizontal="right"/>
    </xf>
    <xf numFmtId="0" fontId="52" fillId="0" borderId="29" xfId="0" applyFont="1" applyBorder="1" applyAlignment="1">
      <alignment horizontal="center"/>
    </xf>
    <xf numFmtId="0" fontId="50" fillId="0" borderId="1" xfId="0" applyFont="1" applyBorder="1" applyAlignment="1">
      <alignment horizontal="center" vertical="center" wrapText="1"/>
    </xf>
    <xf numFmtId="164" fontId="55" fillId="0" borderId="0" xfId="0" applyNumberFormat="1" applyFont="1" applyBorder="1" applyAlignment="1">
      <alignment horizontal="right"/>
    </xf>
    <xf numFmtId="0" fontId="52" fillId="0" borderId="23" xfId="0" applyFont="1" applyBorder="1" applyAlignment="1">
      <alignment horizontal="left" wrapText="1"/>
    </xf>
    <xf numFmtId="0" fontId="52" fillId="0" borderId="0" xfId="0" applyFont="1" applyAlignment="1">
      <alignment horizontal="left" vertical="top"/>
    </xf>
    <xf numFmtId="0" fontId="52" fillId="0" borderId="0" xfId="0" applyFont="1" applyAlignment="1">
      <alignment horizontal="left" vertical="top" wrapText="1"/>
    </xf>
    <xf numFmtId="0" fontId="58" fillId="0" borderId="0" xfId="0" applyFont="1" applyAlignment="1">
      <alignment horizontal="right" wrapText="1"/>
    </xf>
    <xf numFmtId="167" fontId="52" fillId="0" borderId="0" xfId="0" applyNumberFormat="1" applyFont="1" applyAlignment="1">
      <alignment horizontal="right"/>
    </xf>
    <xf numFmtId="0" fontId="52" fillId="0" borderId="0" xfId="0" applyFont="1" applyAlignment="1">
      <alignment horizontal="right" wrapText="1"/>
    </xf>
    <xf numFmtId="164" fontId="52" fillId="0" borderId="0" xfId="0" applyNumberFormat="1" applyFont="1" applyAlignment="1">
      <alignment horizontal="right"/>
    </xf>
    <xf numFmtId="0" fontId="52" fillId="0" borderId="23" xfId="0" applyFont="1" applyBorder="1" applyAlignment="1">
      <alignment horizontal="left" vertical="top"/>
    </xf>
    <xf numFmtId="0" fontId="52" fillId="0" borderId="23" xfId="0" applyFont="1" applyBorder="1" applyAlignment="1">
      <alignment horizontal="left" vertical="top" wrapText="1"/>
    </xf>
    <xf numFmtId="0" fontId="58" fillId="0" borderId="23" xfId="0" applyFont="1" applyBorder="1" applyAlignment="1">
      <alignment horizontal="right" wrapText="1"/>
    </xf>
    <xf numFmtId="0" fontId="52" fillId="0" borderId="23" xfId="0" applyFont="1" applyBorder="1" applyAlignment="1">
      <alignment horizontal="right"/>
    </xf>
    <xf numFmtId="167" fontId="52" fillId="0" borderId="23" xfId="0" applyNumberFormat="1" applyFont="1" applyBorder="1" applyAlignment="1">
      <alignment horizontal="right"/>
    </xf>
    <xf numFmtId="0" fontId="52" fillId="0" borderId="23" xfId="0" applyFont="1" applyBorder="1" applyAlignment="1">
      <alignment horizontal="right" wrapText="1"/>
    </xf>
    <xf numFmtId="164" fontId="52" fillId="0" borderId="23" xfId="0" applyNumberFormat="1" applyFont="1" applyBorder="1" applyAlignment="1">
      <alignment horizontal="right"/>
    </xf>
    <xf numFmtId="0" fontId="0" fillId="0" borderId="27" xfId="0" applyBorder="1"/>
    <xf numFmtId="0" fontId="55" fillId="0" borderId="27" xfId="0" applyFont="1" applyBorder="1"/>
    <xf numFmtId="0" fontId="52" fillId="0" borderId="0" xfId="0" applyFont="1" applyAlignment="1">
      <alignment horizontal="right" vertical="center"/>
    </xf>
    <xf numFmtId="0" fontId="58" fillId="0" borderId="0" xfId="0" applyFont="1" applyAlignment="1">
      <alignment horizontal="right" vertical="center"/>
    </xf>
    <xf numFmtId="165" fontId="0" fillId="0" borderId="0" xfId="0" applyNumberFormat="1"/>
    <xf numFmtId="164" fontId="0" fillId="0" borderId="0" xfId="0" applyNumberFormat="1"/>
    <xf numFmtId="0" fontId="55" fillId="0" borderId="0" xfId="0" applyFont="1" applyAlignment="1">
      <alignment wrapText="1"/>
    </xf>
    <xf numFmtId="0" fontId="52" fillId="0" borderId="23" xfId="0" applyFont="1" applyBorder="1"/>
    <xf numFmtId="0" fontId="61" fillId="7" borderId="0" xfId="0" applyFont="1" applyFill="1" applyAlignment="1"/>
    <xf numFmtId="0" fontId="61" fillId="0" borderId="0" xfId="0" applyFont="1" applyAlignment="1">
      <alignment horizontal="left" wrapText="1"/>
    </xf>
    <xf numFmtId="0" fontId="0" fillId="0" borderId="0" xfId="0"/>
    <xf numFmtId="0" fontId="1" fillId="0" borderId="0" xfId="0" applyFont="1" applyAlignment="1">
      <alignment horizontal="justify" vertical="center"/>
    </xf>
    <xf numFmtId="0" fontId="62" fillId="0" borderId="0" xfId="0" applyFont="1" applyAlignment="1">
      <alignment horizontal="right" vertical="center" indent="15"/>
    </xf>
    <xf numFmtId="0" fontId="63" fillId="0" borderId="0" xfId="0" applyFont="1" applyAlignment="1">
      <alignment horizontal="left" vertical="center" indent="15"/>
    </xf>
    <xf numFmtId="0" fontId="1" fillId="0" borderId="0" xfId="0" applyFont="1" applyAlignment="1">
      <alignment horizontal="right" vertical="center"/>
    </xf>
    <xf numFmtId="0" fontId="64" fillId="0" borderId="0" xfId="2" applyAlignment="1">
      <alignment horizontal="center" vertical="center"/>
    </xf>
    <xf numFmtId="0" fontId="1" fillId="0" borderId="58" xfId="0" applyFont="1" applyBorder="1" applyAlignment="1">
      <alignment horizontal="justify" vertical="center" wrapText="1"/>
    </xf>
    <xf numFmtId="0" fontId="0" fillId="0" borderId="58" xfId="0" applyBorder="1" applyAlignment="1">
      <alignment vertical="center" wrapText="1"/>
    </xf>
    <xf numFmtId="0" fontId="1" fillId="0" borderId="13" xfId="0" applyFont="1" applyBorder="1" applyAlignment="1">
      <alignment horizontal="justify" vertical="center" wrapText="1"/>
    </xf>
    <xf numFmtId="0" fontId="1" fillId="0" borderId="0" xfId="0" applyFont="1" applyAlignment="1">
      <alignment horizontal="center" vertical="center" wrapText="1"/>
    </xf>
    <xf numFmtId="0" fontId="64" fillId="0" borderId="0" xfId="2" applyAlignment="1">
      <alignment horizontal="center" vertical="center" wrapText="1"/>
    </xf>
    <xf numFmtId="0" fontId="65" fillId="0" borderId="0" xfId="0" applyFont="1"/>
    <xf numFmtId="0" fontId="62" fillId="0" borderId="0" xfId="0" applyFont="1" applyAlignment="1">
      <alignment horizontal="right" vertical="center"/>
    </xf>
    <xf numFmtId="0" fontId="1" fillId="0" borderId="0" xfId="0" applyFont="1" applyAlignment="1">
      <alignment horizontal="center" vertical="center"/>
    </xf>
    <xf numFmtId="0" fontId="13" fillId="0" borderId="13" xfId="0" applyFont="1" applyBorder="1" applyAlignment="1">
      <alignment horizontal="justify" vertical="center" wrapText="1"/>
    </xf>
    <xf numFmtId="0" fontId="13" fillId="0" borderId="58" xfId="0" applyFont="1" applyBorder="1" applyAlignment="1">
      <alignment horizontal="justify" vertical="center" wrapText="1"/>
    </xf>
    <xf numFmtId="0" fontId="62"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0" borderId="0" xfId="0" applyFont="1" applyAlignment="1">
      <alignment horizontal="center" vertical="center" wrapText="1" shrinkToFi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1" fillId="0" borderId="49" xfId="0" applyFont="1" applyBorder="1" applyAlignment="1"/>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 fillId="0" borderId="48" xfId="0" applyFont="1" applyBorder="1" applyAlignment="1"/>
    <xf numFmtId="0" fontId="10" fillId="0" borderId="3" xfId="0" applyFont="1" applyBorder="1" applyAlignment="1">
      <alignment horizontal="center" vertical="center" wrapText="1"/>
    </xf>
    <xf numFmtId="0" fontId="1" fillId="0" borderId="15" xfId="0" applyFont="1" applyBorder="1" applyAlignment="1"/>
    <xf numFmtId="0" fontId="10" fillId="0" borderId="6" xfId="0" applyFont="1" applyBorder="1" applyAlignment="1">
      <alignment horizontal="center" vertical="center" wrapText="1"/>
    </xf>
    <xf numFmtId="0" fontId="10" fillId="0" borderId="47" xfId="0" applyFont="1" applyBorder="1" applyAlignment="1">
      <alignment horizontal="center" vertical="center" wrapText="1"/>
    </xf>
    <xf numFmtId="0" fontId="11" fillId="0" borderId="0" xfId="0" applyFont="1" applyAlignment="1">
      <alignment horizontal="center" vertical="center"/>
    </xf>
    <xf numFmtId="0" fontId="9" fillId="0" borderId="1"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2" fillId="0" borderId="0" xfId="0" applyFont="1" applyBorder="1" applyAlignment="1">
      <alignment horizontal="center" vertical="center"/>
    </xf>
    <xf numFmtId="0" fontId="9" fillId="4" borderId="1" xfId="0" applyFont="1" applyFill="1" applyBorder="1" applyAlignment="1">
      <alignment horizontal="center" vertical="center" wrapText="1"/>
    </xf>
    <xf numFmtId="0" fontId="9" fillId="0" borderId="15" xfId="0" applyFont="1" applyBorder="1" applyAlignment="1">
      <alignment horizontal="left" vertical="center" wrapText="1"/>
    </xf>
    <xf numFmtId="0" fontId="9" fillId="0" borderId="26" xfId="0" applyFont="1" applyBorder="1" applyAlignment="1">
      <alignment horizontal="left" vertical="center" wrapText="1"/>
    </xf>
    <xf numFmtId="0" fontId="9" fillId="0" borderId="15"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0" xfId="0" applyFont="1" applyAlignment="1">
      <alignment horizontal="left" vertical="center" wrapText="1"/>
    </xf>
    <xf numFmtId="0" fontId="9" fillId="0" borderId="27" xfId="0" applyFont="1" applyBorder="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34" fillId="0" borderId="0" xfId="0" applyFont="1" applyAlignment="1">
      <alignment horizontal="left" vertical="center" wrapText="1"/>
    </xf>
    <xf numFmtId="0" fontId="9" fillId="0" borderId="0" xfId="0" applyFont="1" applyBorder="1" applyAlignment="1">
      <alignment horizontal="center" vertical="center" wrapText="1"/>
    </xf>
    <xf numFmtId="0" fontId="19" fillId="0" borderId="27" xfId="0" applyFont="1" applyBorder="1" applyAlignment="1">
      <alignment horizontal="left" vertical="center" wrapText="1"/>
    </xf>
    <xf numFmtId="0" fontId="19" fillId="0" borderId="0" xfId="0" applyFont="1" applyBorder="1" applyAlignment="1">
      <alignment horizontal="left" vertical="center" wrapText="1"/>
    </xf>
    <xf numFmtId="0" fontId="13" fillId="0" borderId="0" xfId="0" applyFont="1" applyAlignment="1">
      <alignment horizontal="left" vertical="center" wrapText="1"/>
    </xf>
    <xf numFmtId="0" fontId="36"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horizontal="left" vertical="top"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5" xfId="0" applyFont="1" applyBorder="1" applyAlignment="1">
      <alignment horizontal="center" vertical="center"/>
    </xf>
    <xf numFmtId="0" fontId="9" fillId="0" borderId="26" xfId="0" applyFont="1" applyBorder="1" applyAlignment="1">
      <alignment horizontal="center" vertical="center"/>
    </xf>
    <xf numFmtId="0" fontId="9" fillId="0" borderId="23" xfId="0" applyFont="1" applyBorder="1" applyAlignment="1">
      <alignment horizontal="left" vertical="center"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9" fillId="0" borderId="0" xfId="0" applyFont="1" applyAlignment="1">
      <alignment horizontal="left"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9"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30" xfId="0" applyFont="1" applyBorder="1" applyAlignment="1">
      <alignment horizontal="center" vertical="center"/>
    </xf>
    <xf numFmtId="0" fontId="9" fillId="0" borderId="8" xfId="0" applyFont="1" applyBorder="1" applyAlignment="1">
      <alignment horizontal="center" vertical="center"/>
    </xf>
    <xf numFmtId="0" fontId="9" fillId="0" borderId="33" xfId="0" applyFont="1" applyBorder="1" applyAlignment="1">
      <alignment horizontal="center" vertical="center"/>
    </xf>
    <xf numFmtId="0" fontId="9" fillId="0" borderId="9" xfId="0" applyFont="1" applyBorder="1" applyAlignment="1">
      <alignment horizontal="center" vertical="center"/>
    </xf>
    <xf numFmtId="0" fontId="9" fillId="3" borderId="20"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3" fillId="0" borderId="0" xfId="0" applyFont="1" applyBorder="1" applyAlignment="1">
      <alignment horizontal="left" wrapText="1"/>
    </xf>
    <xf numFmtId="0" fontId="22" fillId="0" borderId="0" xfId="0" applyFont="1" applyAlignment="1">
      <alignment horizontal="left"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1" fillId="0" borderId="0" xfId="0" applyFont="1" applyAlignment="1">
      <alignment horizontal="left" vertical="center"/>
    </xf>
    <xf numFmtId="0" fontId="21" fillId="0" borderId="0" xfId="0" applyFont="1" applyAlignment="1">
      <alignment horizontal="left" vertical="center" wrapText="1"/>
    </xf>
    <xf numFmtId="0" fontId="25" fillId="0" borderId="0" xfId="0" applyFont="1" applyFill="1" applyBorder="1" applyAlignment="1">
      <alignment horizontal="right"/>
    </xf>
    <xf numFmtId="0" fontId="0" fillId="0" borderId="0" xfId="0" applyAlignment="1"/>
    <xf numFmtId="0" fontId="25" fillId="0" borderId="0" xfId="0" applyFont="1" applyFill="1" applyBorder="1" applyAlignment="1">
      <alignment horizontal="left" vertical="center" wrapText="1"/>
    </xf>
    <xf numFmtId="0" fontId="25" fillId="0" borderId="27"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25" fillId="0" borderId="20" xfId="0" applyFont="1" applyFill="1" applyBorder="1" applyAlignment="1">
      <alignment horizontal="center" vertical="center" wrapText="1"/>
    </xf>
    <xf numFmtId="0" fontId="25" fillId="0" borderId="37"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5" fillId="0" borderId="20" xfId="0" applyFont="1" applyFill="1" applyBorder="1" applyAlignment="1">
      <alignment horizontal="center" vertical="center"/>
    </xf>
    <xf numFmtId="0" fontId="25" fillId="0" borderId="37" xfId="0" applyFont="1" applyFill="1" applyBorder="1" applyAlignment="1">
      <alignment horizontal="center" vertical="center"/>
    </xf>
    <xf numFmtId="0" fontId="25" fillId="0" borderId="22" xfId="0" applyFont="1" applyFill="1" applyBorder="1" applyAlignment="1">
      <alignment horizontal="center" vertical="center"/>
    </xf>
    <xf numFmtId="1" fontId="25" fillId="0" borderId="20" xfId="0" applyNumberFormat="1" applyFont="1" applyFill="1" applyBorder="1" applyAlignment="1">
      <alignment horizontal="center" vertical="center" wrapText="1"/>
    </xf>
    <xf numFmtId="1" fontId="25" fillId="0" borderId="37" xfId="0" applyNumberFormat="1" applyFont="1" applyFill="1" applyBorder="1" applyAlignment="1">
      <alignment horizontal="center" vertical="center" wrapText="1"/>
    </xf>
    <xf numFmtId="1" fontId="25" fillId="0" borderId="22" xfId="0" applyNumberFormat="1" applyFont="1" applyFill="1" applyBorder="1" applyAlignment="1">
      <alignment horizontal="center" vertical="center" wrapText="1"/>
    </xf>
    <xf numFmtId="0" fontId="13" fillId="0" borderId="24" xfId="0" applyFont="1" applyBorder="1" applyAlignment="1">
      <alignment horizontal="center" vertical="center" wrapText="1"/>
    </xf>
    <xf numFmtId="0" fontId="27" fillId="0" borderId="0" xfId="0" applyFont="1" applyAlignment="1">
      <alignment horizontal="left" vertical="center" wrapText="1"/>
    </xf>
    <xf numFmtId="0" fontId="13" fillId="0" borderId="0" xfId="0" applyFont="1" applyAlignment="1">
      <alignment horizontal="left" vertical="center"/>
    </xf>
    <xf numFmtId="49" fontId="13" fillId="0" borderId="0" xfId="0" applyNumberFormat="1" applyFont="1" applyAlignment="1">
      <alignment horizontal="left" vertical="center" wrapText="1"/>
    </xf>
    <xf numFmtId="0" fontId="29" fillId="0" borderId="0" xfId="0" applyFont="1" applyAlignment="1">
      <alignment horizontal="center"/>
    </xf>
    <xf numFmtId="0" fontId="30" fillId="0" borderId="0" xfId="0" applyFont="1" applyAlignment="1">
      <alignment horizontal="center"/>
    </xf>
    <xf numFmtId="0" fontId="28" fillId="0" borderId="0" xfId="0" applyFont="1" applyAlignment="1">
      <alignment horizontal="center"/>
    </xf>
    <xf numFmtId="0" fontId="28" fillId="0" borderId="0" xfId="0" applyFont="1" applyAlignment="1"/>
    <xf numFmtId="0" fontId="14" fillId="0" borderId="0" xfId="0" applyFont="1" applyAlignment="1">
      <alignment horizontal="center" vertical="center" wrapText="1"/>
    </xf>
    <xf numFmtId="0" fontId="15" fillId="0" borderId="0" xfId="0" applyFont="1" applyAlignment="1">
      <alignment horizontal="center" vertical="center"/>
    </xf>
    <xf numFmtId="0" fontId="14" fillId="0" borderId="2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51" fillId="0" borderId="0" xfId="0" applyFont="1" applyAlignment="1">
      <alignment horizontal="right"/>
    </xf>
    <xf numFmtId="0" fontId="50" fillId="0" borderId="0" xfId="0" applyFont="1" applyAlignment="1">
      <alignment horizontal="right"/>
    </xf>
    <xf numFmtId="0" fontId="50" fillId="0" borderId="0" xfId="0" applyFont="1" applyBorder="1" applyAlignment="1">
      <alignment horizontal="right"/>
    </xf>
    <xf numFmtId="0" fontId="52" fillId="0" borderId="53" xfId="0" applyNumberFormat="1" applyFont="1" applyBorder="1" applyAlignment="1">
      <alignment horizontal="center" wrapText="1"/>
    </xf>
    <xf numFmtId="0" fontId="52" fillId="0" borderId="21" xfId="0" applyNumberFormat="1" applyFont="1" applyBorder="1" applyAlignment="1">
      <alignment horizontal="center" wrapText="1"/>
    </xf>
    <xf numFmtId="0" fontId="52" fillId="0" borderId="23" xfId="0" applyFont="1" applyBorder="1" applyAlignment="1">
      <alignment horizontal="left" wrapText="1"/>
    </xf>
    <xf numFmtId="0" fontId="51" fillId="0" borderId="27" xfId="0" applyFont="1" applyBorder="1" applyAlignment="1">
      <alignment horizontal="center" vertical="top"/>
    </xf>
    <xf numFmtId="0" fontId="50" fillId="0" borderId="0" xfId="0" applyFont="1" applyAlignment="1"/>
    <xf numFmtId="0" fontId="51" fillId="0" borderId="0" xfId="0" applyFont="1"/>
    <xf numFmtId="0" fontId="0" fillId="0" borderId="0" xfId="0"/>
    <xf numFmtId="0" fontId="51" fillId="0" borderId="0" xfId="0" applyFont="1" applyAlignment="1"/>
    <xf numFmtId="0" fontId="51" fillId="0" borderId="27" xfId="0" applyFont="1" applyBorder="1" applyAlignment="1">
      <alignment horizontal="center"/>
    </xf>
    <xf numFmtId="0" fontId="50" fillId="0" borderId="27" xfId="0" applyFont="1" applyBorder="1" applyAlignment="1">
      <alignment horizontal="center"/>
    </xf>
    <xf numFmtId="0" fontId="50" fillId="0" borderId="0" xfId="0" applyFont="1" applyBorder="1" applyAlignment="1">
      <alignment horizontal="center"/>
    </xf>
    <xf numFmtId="0" fontId="52" fillId="0" borderId="15" xfId="0" applyFont="1" applyBorder="1" applyAlignment="1">
      <alignment horizontal="center"/>
    </xf>
    <xf numFmtId="0" fontId="52" fillId="0" borderId="26" xfId="0" applyFont="1" applyBorder="1" applyAlignment="1">
      <alignment horizontal="center"/>
    </xf>
    <xf numFmtId="0" fontId="52" fillId="0" borderId="29"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35"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1" xfId="0" applyFont="1" applyBorder="1" applyAlignment="1">
      <alignment horizontal="center" vertical="center"/>
    </xf>
    <xf numFmtId="0" fontId="52" fillId="0" borderId="25" xfId="0" applyFont="1" applyBorder="1" applyAlignment="1">
      <alignment horizontal="center"/>
    </xf>
    <xf numFmtId="0" fontId="50" fillId="0" borderId="1" xfId="0" applyFont="1" applyBorder="1" applyAlignment="1">
      <alignment horizontal="center" vertical="center" wrapText="1"/>
    </xf>
    <xf numFmtId="0" fontId="50" fillId="0" borderId="1" xfId="0" applyFont="1" applyBorder="1" applyAlignment="1">
      <alignment horizontal="center"/>
    </xf>
    <xf numFmtId="0" fontId="54" fillId="0" borderId="0" xfId="0" applyFont="1" applyAlignment="1">
      <alignment horizontal="center"/>
    </xf>
    <xf numFmtId="0" fontId="52" fillId="0" borderId="0" xfId="0" applyFont="1" applyAlignment="1">
      <alignment horizontal="left"/>
    </xf>
    <xf numFmtId="0" fontId="55" fillId="0" borderId="1" xfId="0" applyFont="1" applyBorder="1" applyAlignment="1">
      <alignment horizontal="left"/>
    </xf>
    <xf numFmtId="164" fontId="55" fillId="0" borderId="1" xfId="0" applyNumberFormat="1" applyFont="1" applyBorder="1" applyAlignment="1">
      <alignment horizontal="right"/>
    </xf>
    <xf numFmtId="0" fontId="52" fillId="0" borderId="1" xfId="0" applyFont="1" applyBorder="1" applyAlignment="1">
      <alignment horizontal="right"/>
    </xf>
    <xf numFmtId="0" fontId="56" fillId="0" borderId="0" xfId="0" applyFont="1" applyAlignment="1">
      <alignment wrapText="1"/>
    </xf>
    <xf numFmtId="164" fontId="56" fillId="0" borderId="0" xfId="0" applyNumberFormat="1" applyFont="1" applyAlignment="1">
      <alignment horizontal="right"/>
    </xf>
    <xf numFmtId="0" fontId="56" fillId="0" borderId="0" xfId="0" applyFont="1" applyAlignment="1">
      <alignment horizontal="right"/>
    </xf>
    <xf numFmtId="0" fontId="56" fillId="0" borderId="20" xfId="0" applyFont="1" applyBorder="1" applyAlignment="1">
      <alignment horizontal="left" wrapText="1"/>
    </xf>
    <xf numFmtId="0" fontId="52" fillId="0" borderId="20" xfId="0" applyFont="1" applyBorder="1" applyAlignment="1">
      <alignment horizontal="left" wrapText="1"/>
    </xf>
    <xf numFmtId="0" fontId="56" fillId="0" borderId="1" xfId="0" applyFont="1" applyBorder="1" applyAlignment="1">
      <alignment horizontal="left" wrapText="1"/>
    </xf>
    <xf numFmtId="0" fontId="55" fillId="0" borderId="20" xfId="0" applyFont="1" applyBorder="1" applyAlignment="1">
      <alignment horizontal="left"/>
    </xf>
    <xf numFmtId="164" fontId="55" fillId="0" borderId="20" xfId="0" applyNumberFormat="1" applyFont="1" applyBorder="1" applyAlignment="1">
      <alignment horizontal="right"/>
    </xf>
    <xf numFmtId="0" fontId="52" fillId="0" borderId="20" xfId="0" applyFont="1" applyBorder="1" applyAlignment="1">
      <alignment horizontal="right"/>
    </xf>
    <xf numFmtId="0" fontId="58" fillId="0" borderId="0" xfId="0" applyFont="1" applyAlignment="1">
      <alignment horizontal="right" vertical="center"/>
    </xf>
    <xf numFmtId="0" fontId="52" fillId="0" borderId="0" xfId="0" applyFont="1" applyAlignment="1">
      <alignment horizontal="right" vertical="center"/>
    </xf>
    <xf numFmtId="0" fontId="52" fillId="0" borderId="0" xfId="0" applyFont="1" applyAlignment="1">
      <alignment horizontal="left" wrapText="1"/>
    </xf>
    <xf numFmtId="4" fontId="52" fillId="0" borderId="0" xfId="0" applyNumberFormat="1" applyFont="1" applyFill="1" applyAlignment="1">
      <alignment horizontal="right"/>
    </xf>
    <xf numFmtId="164" fontId="52" fillId="0" borderId="0" xfId="0" applyNumberFormat="1" applyFont="1" applyFill="1" applyAlignment="1">
      <alignment horizontal="right"/>
    </xf>
    <xf numFmtId="166" fontId="52" fillId="0" borderId="0" xfId="0" applyNumberFormat="1" applyFont="1" applyFill="1" applyAlignment="1">
      <alignment horizontal="right"/>
    </xf>
    <xf numFmtId="4" fontId="52" fillId="0" borderId="0" xfId="0" applyNumberFormat="1" applyFont="1" applyAlignment="1">
      <alignment horizontal="right"/>
    </xf>
    <xf numFmtId="0" fontId="55" fillId="0" borderId="0" xfId="0" applyFont="1" applyAlignment="1">
      <alignment horizontal="left" wrapText="1"/>
    </xf>
    <xf numFmtId="4" fontId="55" fillId="0" borderId="0" xfId="0" applyNumberFormat="1" applyFont="1" applyFill="1" applyAlignment="1">
      <alignment horizontal="right"/>
    </xf>
    <xf numFmtId="0" fontId="52" fillId="0" borderId="0" xfId="0" applyFont="1" applyAlignment="1">
      <alignment horizontal="right" vertical="center" shrinkToFit="1"/>
    </xf>
    <xf numFmtId="0" fontId="51" fillId="0" borderId="27" xfId="0" applyFont="1" applyBorder="1" applyAlignment="1">
      <alignment horizontal="center" vertical="top" shrinkToFit="1"/>
    </xf>
    <xf numFmtId="0" fontId="51" fillId="0" borderId="0" xfId="0" applyFont="1" applyBorder="1" applyAlignment="1">
      <alignment horizontal="center" vertical="top" shrinkToFit="1"/>
    </xf>
    <xf numFmtId="0" fontId="61" fillId="7" borderId="0" xfId="0" applyFont="1" applyFill="1" applyAlignment="1">
      <alignment wrapText="1"/>
    </xf>
    <xf numFmtId="0" fontId="61" fillId="0" borderId="0" xfId="0" applyFont="1" applyAlignment="1">
      <alignment wrapText="1"/>
    </xf>
    <xf numFmtId="4" fontId="55" fillId="0" borderId="0" xfId="0" applyNumberFormat="1" applyFont="1" applyAlignment="1">
      <alignment horizontal="right"/>
    </xf>
    <xf numFmtId="0" fontId="52" fillId="0" borderId="1" xfId="0" applyFont="1" applyBorder="1" applyAlignment="1">
      <alignment horizontal="center"/>
    </xf>
    <xf numFmtId="0" fontId="52" fillId="0" borderId="0" xfId="0" applyFont="1" applyAlignment="1">
      <alignment horizontal="right"/>
    </xf>
    <xf numFmtId="0" fontId="52" fillId="0" borderId="55" xfId="0" applyFont="1" applyBorder="1" applyAlignment="1">
      <alignment horizontal="right"/>
    </xf>
    <xf numFmtId="0" fontId="52" fillId="0" borderId="1" xfId="0" quotePrefix="1" applyFont="1" applyBorder="1" applyAlignment="1">
      <alignment horizontal="center"/>
    </xf>
    <xf numFmtId="14" fontId="52" fillId="0" borderId="15" xfId="0" applyNumberFormat="1" applyFont="1" applyBorder="1" applyAlignment="1">
      <alignment horizontal="center"/>
    </xf>
    <xf numFmtId="14" fontId="52" fillId="0" borderId="25" xfId="0" applyNumberFormat="1" applyFont="1" applyBorder="1" applyAlignment="1">
      <alignment horizontal="center"/>
    </xf>
    <xf numFmtId="14" fontId="52" fillId="0" borderId="26" xfId="0" applyNumberFormat="1" applyFont="1" applyBorder="1" applyAlignment="1">
      <alignment horizontal="center"/>
    </xf>
    <xf numFmtId="0" fontId="52" fillId="0" borderId="0" xfId="0" applyFont="1" applyBorder="1" applyAlignment="1">
      <alignment horizontal="left" wrapText="1"/>
    </xf>
    <xf numFmtId="0" fontId="52" fillId="0" borderId="0" xfId="0" applyFont="1" applyBorder="1" applyAlignment="1">
      <alignment horizontal="right"/>
    </xf>
    <xf numFmtId="0" fontId="7" fillId="0" borderId="0" xfId="0" applyFont="1" applyAlignment="1">
      <alignment horizontal="center"/>
    </xf>
    <xf numFmtId="0" fontId="53" fillId="0" borderId="0" xfId="0" applyFont="1" applyAlignment="1">
      <alignment horizontal="center"/>
    </xf>
    <xf numFmtId="164" fontId="55" fillId="0" borderId="23" xfId="0" applyNumberFormat="1" applyFont="1" applyBorder="1" applyAlignment="1">
      <alignment horizontal="right"/>
    </xf>
    <xf numFmtId="0" fontId="52" fillId="0" borderId="28"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22" xfId="0" applyFont="1" applyBorder="1" applyAlignment="1">
      <alignment horizontal="center" vertical="center" wrapText="1"/>
    </xf>
    <xf numFmtId="164" fontId="55" fillId="0" borderId="27" xfId="0" applyNumberFormat="1" applyFont="1" applyBorder="1" applyAlignment="1">
      <alignment horizontal="right"/>
    </xf>
    <xf numFmtId="164" fontId="55" fillId="0" borderId="0" xfId="0" applyNumberFormat="1" applyFont="1" applyAlignment="1">
      <alignment horizontal="right"/>
    </xf>
    <xf numFmtId="0" fontId="55" fillId="0" borderId="0" xfId="0" applyFont="1" applyAlignment="1">
      <alignment horizontal="right"/>
    </xf>
    <xf numFmtId="0" fontId="56" fillId="0" borderId="0" xfId="0" applyFont="1" applyAlignment="1">
      <alignment horizontal="center" wrapText="1"/>
    </xf>
    <xf numFmtId="0" fontId="61" fillId="0" borderId="0" xfId="0" applyFont="1" applyAlignment="1">
      <alignment horizontal="left" wrapText="1"/>
    </xf>
    <xf numFmtId="0" fontId="0" fillId="0" borderId="0" xfId="0" applyAlignment="1">
      <alignment horizontal="left" wrapText="1"/>
    </xf>
    <xf numFmtId="0" fontId="61" fillId="0" borderId="0" xfId="0" applyFont="1" applyAlignment="1">
      <alignment horizontal="left" vertical="center" wrapText="1"/>
    </xf>
    <xf numFmtId="0" fontId="0" fillId="0" borderId="0" xfId="0" applyAlignment="1">
      <alignment horizontal="left" vertical="center" wrapText="1"/>
    </xf>
    <xf numFmtId="0" fontId="44" fillId="0" borderId="0" xfId="0" applyFont="1" applyAlignment="1">
      <alignment horizontal="justify" vertical="center"/>
    </xf>
    <xf numFmtId="0" fontId="3" fillId="0" borderId="0" xfId="0" applyFont="1" applyAlignment="1">
      <alignment horizontal="center" vertical="center"/>
    </xf>
    <xf numFmtId="0" fontId="45" fillId="0" borderId="0" xfId="0" applyFont="1" applyAlignment="1">
      <alignment horizontal="center" vertical="center"/>
    </xf>
    <xf numFmtId="0" fontId="0" fillId="0" borderId="0" xfId="0" applyAlignment="1">
      <alignment horizontal="center"/>
    </xf>
    <xf numFmtId="0" fontId="49" fillId="0" borderId="0" xfId="0" applyFont="1" applyAlignment="1">
      <alignment horizontal="justify" vertical="center"/>
    </xf>
    <xf numFmtId="0" fontId="47" fillId="0" borderId="0" xfId="0" applyFont="1" applyAlignment="1">
      <alignment horizontal="justify" vertical="center"/>
    </xf>
    <xf numFmtId="0" fontId="43" fillId="0" borderId="0" xfId="0" applyFont="1" applyAlignment="1">
      <alignment horizontal="center"/>
    </xf>
    <xf numFmtId="0" fontId="64" fillId="0" borderId="0" xfId="2" applyAlignment="1">
      <alignment horizontal="center" vertical="center" wrapText="1"/>
    </xf>
    <xf numFmtId="0" fontId="64" fillId="0" borderId="0" xfId="2" applyAlignment="1">
      <alignment horizontal="justify" vertical="center"/>
    </xf>
    <xf numFmtId="0" fontId="13" fillId="0" borderId="38" xfId="0" applyFont="1" applyBorder="1" applyAlignment="1">
      <alignment horizontal="center" vertical="center" wrapText="1"/>
    </xf>
    <xf numFmtId="0" fontId="13" fillId="0" borderId="13" xfId="0" applyFont="1" applyBorder="1" applyAlignment="1">
      <alignment horizontal="center" vertical="center" wrapText="1"/>
    </xf>
    <xf numFmtId="0" fontId="64" fillId="0" borderId="38" xfId="2" applyBorder="1" applyAlignment="1">
      <alignment horizontal="justify" vertical="center" wrapText="1"/>
    </xf>
    <xf numFmtId="0" fontId="64" fillId="0" borderId="60" xfId="2" applyBorder="1" applyAlignment="1">
      <alignment horizontal="justify" vertical="center" wrapText="1"/>
    </xf>
    <xf numFmtId="0" fontId="64" fillId="0" borderId="59" xfId="2" applyBorder="1" applyAlignment="1">
      <alignment horizontal="justify" vertical="center" wrapText="1"/>
    </xf>
    <xf numFmtId="0" fontId="1" fillId="0" borderId="6" xfId="0" applyFont="1" applyBorder="1" applyAlignment="1">
      <alignment horizontal="justify" vertical="center" wrapText="1"/>
    </xf>
    <xf numFmtId="0" fontId="1" fillId="0" borderId="47" xfId="0" applyFont="1" applyBorder="1" applyAlignment="1">
      <alignment horizontal="justify" vertical="center" wrapText="1"/>
    </xf>
    <xf numFmtId="0" fontId="1" fillId="0" borderId="56" xfId="0" applyFont="1" applyBorder="1" applyAlignment="1">
      <alignment horizontal="justify" vertical="center" wrapText="1"/>
    </xf>
    <xf numFmtId="0" fontId="64" fillId="0" borderId="61" xfId="2" applyBorder="1" applyAlignment="1">
      <alignment horizontal="justify" vertical="center" wrapText="1"/>
    </xf>
    <xf numFmtId="0" fontId="64" fillId="0" borderId="47" xfId="2" applyBorder="1" applyAlignment="1">
      <alignment horizontal="justify" vertical="center" wrapText="1"/>
    </xf>
    <xf numFmtId="0" fontId="64" fillId="0" borderId="56" xfId="2" applyBorder="1" applyAlignment="1">
      <alignment horizontal="justify" vertical="center" wrapText="1"/>
    </xf>
    <xf numFmtId="0" fontId="1" fillId="0" borderId="38" xfId="0" applyFont="1" applyBorder="1" applyAlignment="1">
      <alignment horizontal="justify" vertical="center" wrapText="1"/>
    </xf>
    <xf numFmtId="0" fontId="1" fillId="0" borderId="59" xfId="0" applyFont="1" applyBorder="1" applyAlignment="1">
      <alignment horizontal="justify" vertical="center" wrapText="1"/>
    </xf>
    <xf numFmtId="0" fontId="1" fillId="0" borderId="62"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63" xfId="0" applyFont="1" applyBorder="1" applyAlignment="1">
      <alignment horizontal="justify" vertical="center" wrapText="1"/>
    </xf>
    <xf numFmtId="0" fontId="1" fillId="0" borderId="60" xfId="0" applyFont="1" applyBorder="1" applyAlignment="1">
      <alignment horizontal="justify" vertical="center" wrapText="1"/>
    </xf>
    <xf numFmtId="0" fontId="0" fillId="0" borderId="63" xfId="0" applyBorder="1" applyAlignment="1">
      <alignment vertical="center" wrapText="1"/>
    </xf>
    <xf numFmtId="0" fontId="0" fillId="0" borderId="60" xfId="0" applyBorder="1" applyAlignment="1">
      <alignment vertical="center" wrapText="1"/>
    </xf>
    <xf numFmtId="0" fontId="0" fillId="0" borderId="59" xfId="0" applyBorder="1" applyAlignment="1">
      <alignment vertical="center" wrapText="1"/>
    </xf>
    <xf numFmtId="0" fontId="64" fillId="0" borderId="63" xfId="2" applyBorder="1" applyAlignment="1">
      <alignment horizontal="justify" vertical="center" wrapText="1"/>
    </xf>
    <xf numFmtId="0" fontId="1" fillId="0" borderId="0" xfId="0" applyFont="1" applyAlignment="1">
      <alignment horizontal="center" vertical="center" wrapText="1"/>
    </xf>
    <xf numFmtId="0" fontId="0" fillId="0" borderId="0" xfId="0" applyAlignment="1">
      <alignment vertical="center"/>
    </xf>
  </cellXfs>
  <cellStyles count="3">
    <cellStyle name="Гиперссылка" xfId="2" builtinId="8"/>
    <cellStyle name="Обычный" xfId="0" builtinId="0"/>
    <cellStyle name="Обычный_МКС"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DO/&#1041;&#1048;&#1055;/&#1054;&#1073;&#1098;&#1077;&#1082;&#1090;&#1099;%202016/&#1064;&#1072;&#1073;&#1083;&#1086;&#1085;&#1099;%20&#1076;&#1086;&#1075;&#1086;&#1074;&#1086;&#1088;&#1086;&#1074;/&#1070;&#1069;&#1057;/&#1086;&#1090;%2018.04.2019%20&#1075;/&#1054;&#1090;&#1088;&#1077;&#1076;&#1072;&#1082;&#1090;&#1080;&#1088;&#1086;&#1074;&#1072;&#1085;&#1085;&#1099;&#1077;/&#1055;&#1088;&#1080;&#1083;.%201,2,3,4,5,7,9,10,11,12,13,14%20&#1082;%20&#1076;&#1086;&#1075;%20&#1076;&#1086;%20500%20&#1090;.&#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дог.цены"/>
      <sheetName val="График финан "/>
      <sheetName val="График производства "/>
      <sheetName val="таб. нарушений"/>
      <sheetName val="форма акта проверки под. орг."/>
      <sheetName val="форма Акт на ПИР"/>
      <sheetName val="форма Акта КС-2"/>
      <sheetName val="форма Акта КС-3"/>
      <sheetName val="форма Акта о вып. всех работ"/>
      <sheetName val="форма Акта осмотра обор."/>
      <sheetName val="форма пред. инф."/>
      <sheetName val="Согласие"/>
      <sheetName val="Кодекс проф. этики"/>
      <sheetName val="форма скорр. расчета"/>
      <sheetName val="Инф. об обяз. Заказчика по осущ"/>
    </sheetNames>
    <sheetDataSet>
      <sheetData sheetId="0" refreshError="1">
        <row r="23">
          <cell r="B23" t="str">
            <v xml:space="preserve">Заместитель начальника управления </v>
          </cell>
          <cell r="D23" t="str">
            <v>Исполнительный директор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topLeftCell="A10" zoomScaleSheetLayoutView="100" workbookViewId="0">
      <selection activeCell="B26" sqref="B26"/>
    </sheetView>
  </sheetViews>
  <sheetFormatPr defaultColWidth="9.140625" defaultRowHeight="15.75" x14ac:dyDescent="0.25"/>
  <cols>
    <col min="1" max="1" width="5.7109375" style="1" customWidth="1"/>
    <col min="2" max="2" width="34.140625" style="1" customWidth="1"/>
    <col min="3" max="3" width="31.28515625" style="1" customWidth="1"/>
    <col min="4" max="4" width="36.42578125" style="1" customWidth="1"/>
    <col min="5" max="5" width="16.28515625" style="1" customWidth="1"/>
    <col min="6" max="6" width="15.28515625" style="1" customWidth="1"/>
    <col min="7" max="7" width="14.42578125" style="1" customWidth="1"/>
    <col min="8" max="16384" width="9.140625" style="1"/>
  </cols>
  <sheetData>
    <row r="1" spans="1:9" x14ac:dyDescent="0.25">
      <c r="D1" s="36" t="s">
        <v>10</v>
      </c>
      <c r="E1" s="7"/>
    </row>
    <row r="2" spans="1:9" x14ac:dyDescent="0.25">
      <c r="D2" s="91" t="s">
        <v>67</v>
      </c>
      <c r="E2" s="7"/>
    </row>
    <row r="3" spans="1:9" x14ac:dyDescent="0.25">
      <c r="D3" s="284" t="s">
        <v>978</v>
      </c>
      <c r="E3" s="7"/>
    </row>
    <row r="7" spans="1:9" ht="18.75" customHeight="1" x14ac:dyDescent="0.25">
      <c r="A7" s="386" t="s">
        <v>0</v>
      </c>
      <c r="B7" s="386"/>
      <c r="C7" s="386"/>
      <c r="D7" s="386"/>
    </row>
    <row r="10" spans="1:9" ht="85.5" customHeight="1" x14ac:dyDescent="0.25">
      <c r="A10" s="3" t="s">
        <v>1</v>
      </c>
      <c r="B10" s="271" t="s">
        <v>2</v>
      </c>
      <c r="C10" s="271" t="s">
        <v>3</v>
      </c>
      <c r="D10" s="271" t="s">
        <v>4</v>
      </c>
      <c r="E10" s="8"/>
    </row>
    <row r="11" spans="1:9" ht="199.5" customHeight="1" x14ac:dyDescent="0.25">
      <c r="A11" s="13">
        <v>1</v>
      </c>
      <c r="B11" s="272" t="s">
        <v>909</v>
      </c>
      <c r="C11" s="273">
        <f>SUM(C12:C14)</f>
        <v>1981107.6</v>
      </c>
      <c r="D11" s="273">
        <f>SUM(D12:D14)</f>
        <v>2377329.1199999996</v>
      </c>
      <c r="E11" s="9">
        <f>D11-C11</f>
        <v>396221.51999999955</v>
      </c>
      <c r="F11" s="5"/>
      <c r="G11" s="5"/>
      <c r="H11" s="5"/>
      <c r="I11" s="5"/>
    </row>
    <row r="12" spans="1:9" x14ac:dyDescent="0.25">
      <c r="A12" s="2"/>
      <c r="B12" s="274" t="s">
        <v>15</v>
      </c>
      <c r="C12" s="275">
        <v>114747.53</v>
      </c>
      <c r="D12" s="276">
        <f>C12*1.2</f>
        <v>137697.03599999999</v>
      </c>
      <c r="E12" s="24"/>
      <c r="F12" s="25"/>
      <c r="G12" s="5"/>
      <c r="H12" s="5"/>
      <c r="I12" s="5"/>
    </row>
    <row r="13" spans="1:9" x14ac:dyDescent="0.25">
      <c r="A13" s="2"/>
      <c r="B13" s="274" t="s">
        <v>664</v>
      </c>
      <c r="C13" s="275">
        <v>1859621.45</v>
      </c>
      <c r="D13" s="276">
        <f>C13*1.2</f>
        <v>2231545.7399999998</v>
      </c>
      <c r="E13" s="24"/>
      <c r="F13" s="5"/>
      <c r="G13" s="5"/>
      <c r="H13" s="5"/>
      <c r="I13" s="5"/>
    </row>
    <row r="14" spans="1:9" x14ac:dyDescent="0.25">
      <c r="A14" s="2"/>
      <c r="B14" s="274" t="s">
        <v>239</v>
      </c>
      <c r="C14" s="276">
        <v>6738.62</v>
      </c>
      <c r="D14" s="276">
        <f>C14*1.2</f>
        <v>8086.3439999999991</v>
      </c>
      <c r="E14" s="24"/>
      <c r="F14" s="5"/>
      <c r="G14" s="5"/>
      <c r="H14" s="5"/>
      <c r="I14" s="5"/>
    </row>
    <row r="15" spans="1:9" x14ac:dyDescent="0.25">
      <c r="C15" s="5"/>
      <c r="D15" s="5"/>
      <c r="E15" s="5"/>
      <c r="F15" s="5"/>
      <c r="G15" s="61"/>
      <c r="H15" s="5"/>
      <c r="I15" s="5"/>
    </row>
    <row r="16" spans="1:9" x14ac:dyDescent="0.25">
      <c r="E16" s="5"/>
      <c r="F16" s="5"/>
      <c r="H16" s="5"/>
      <c r="I16" s="5"/>
    </row>
    <row r="17" spans="1:9" x14ac:dyDescent="0.25">
      <c r="A17" s="387" t="s">
        <v>11</v>
      </c>
      <c r="B17" s="387"/>
      <c r="C17" s="387"/>
      <c r="D17" s="387"/>
      <c r="E17" s="5"/>
      <c r="F17" s="5"/>
      <c r="G17" s="5"/>
      <c r="H17" s="5"/>
      <c r="I17" s="5"/>
    </row>
    <row r="20" spans="1:9" x14ac:dyDescent="0.25">
      <c r="B20" s="37" t="s">
        <v>5</v>
      </c>
      <c r="C20" s="38"/>
      <c r="D20" s="37" t="s">
        <v>6</v>
      </c>
      <c r="E20" s="6"/>
    </row>
    <row r="23" spans="1:9" x14ac:dyDescent="0.25">
      <c r="B23" s="61" t="s">
        <v>975</v>
      </c>
      <c r="D23" s="16" t="s">
        <v>911</v>
      </c>
      <c r="E23" s="6"/>
    </row>
    <row r="24" spans="1:9" x14ac:dyDescent="0.25">
      <c r="B24" s="1" t="s">
        <v>976</v>
      </c>
      <c r="D24" s="16" t="s">
        <v>910</v>
      </c>
    </row>
    <row r="25" spans="1:9" x14ac:dyDescent="0.25">
      <c r="B25" s="4" t="s">
        <v>1050</v>
      </c>
      <c r="C25" s="16"/>
    </row>
    <row r="26" spans="1:9" x14ac:dyDescent="0.25">
      <c r="B26" s="1" t="s">
        <v>1049</v>
      </c>
    </row>
    <row r="29" spans="1:9" x14ac:dyDescent="0.25">
      <c r="B29" s="1" t="s">
        <v>977</v>
      </c>
      <c r="D29" s="1" t="s">
        <v>912</v>
      </c>
    </row>
  </sheetData>
  <mergeCells count="2">
    <mergeCell ref="A7:D7"/>
    <mergeCell ref="A17:D17"/>
  </mergeCells>
  <printOptions horizontalCentered="1"/>
  <pageMargins left="0.59055118110236227" right="0.39370078740157483" top="0.59055118110236227" bottom="0.59055118110236227" header="0" footer="0"/>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view="pageBreakPreview" topLeftCell="A19" zoomScale="90" zoomScaleNormal="100" zoomScaleSheetLayoutView="90" workbookViewId="0">
      <selection activeCell="A54" sqref="A54"/>
    </sheetView>
  </sheetViews>
  <sheetFormatPr defaultRowHeight="15" x14ac:dyDescent="0.25"/>
  <cols>
    <col min="1" max="1" width="7.85546875" style="39" customWidth="1"/>
    <col min="2" max="2" width="11" style="39" customWidth="1"/>
    <col min="3" max="3" width="30.140625" style="39" customWidth="1"/>
    <col min="4" max="4" width="11.42578125" style="39" customWidth="1"/>
    <col min="5" max="5" width="12.5703125" style="39" customWidth="1"/>
    <col min="6" max="6" width="6" style="39" customWidth="1"/>
    <col min="7" max="8" width="9.140625" style="39"/>
    <col min="9" max="9" width="15" style="39" customWidth="1"/>
  </cols>
  <sheetData>
    <row r="1" spans="1:13" x14ac:dyDescent="0.25">
      <c r="I1" s="46" t="s">
        <v>671</v>
      </c>
    </row>
    <row r="2" spans="1:13" x14ac:dyDescent="0.25">
      <c r="I2" s="46" t="str">
        <f>'Расчет дог.цены'!D2</f>
        <v xml:space="preserve">к Договору строительного подряда </v>
      </c>
    </row>
    <row r="3" spans="1:13" x14ac:dyDescent="0.25">
      <c r="I3" s="46" t="str">
        <f>'Расчет дог.цены'!D3</f>
        <v>№ _______ от "___" _________ 20____ г.</v>
      </c>
    </row>
    <row r="4" spans="1:13" x14ac:dyDescent="0.25">
      <c r="I4" s="81" t="s">
        <v>128</v>
      </c>
    </row>
    <row r="5" spans="1:13" x14ac:dyDescent="0.25">
      <c r="I5" s="81" t="s">
        <v>82</v>
      </c>
    </row>
    <row r="6" spans="1:13" x14ac:dyDescent="0.25">
      <c r="I6" s="81" t="s">
        <v>129</v>
      </c>
    </row>
    <row r="7" spans="1:13" ht="9.75" customHeight="1" x14ac:dyDescent="0.25">
      <c r="A7" s="414"/>
      <c r="B7" s="414"/>
      <c r="C7" s="43"/>
      <c r="D7" s="53"/>
      <c r="E7" s="53"/>
      <c r="F7" s="53"/>
      <c r="G7" s="53"/>
      <c r="H7" s="53"/>
      <c r="I7" s="53"/>
      <c r="J7" s="82"/>
      <c r="K7" s="92"/>
      <c r="L7" s="97"/>
    </row>
    <row r="8" spans="1:13" ht="15.75" thickBot="1" x14ac:dyDescent="0.3">
      <c r="A8" s="414"/>
      <c r="B8" s="414"/>
      <c r="C8" s="43"/>
      <c r="D8" s="53"/>
      <c r="E8" s="53"/>
      <c r="F8" s="53"/>
      <c r="G8" s="53"/>
      <c r="H8" s="456" t="s">
        <v>84</v>
      </c>
      <c r="I8" s="457"/>
      <c r="J8" s="92"/>
      <c r="K8" s="92"/>
      <c r="L8" s="95"/>
      <c r="M8" s="86"/>
    </row>
    <row r="9" spans="1:13" ht="15.75" customHeight="1" x14ac:dyDescent="0.25">
      <c r="A9" s="414"/>
      <c r="B9" s="414"/>
      <c r="C9" s="43"/>
      <c r="E9" s="53"/>
      <c r="F9" s="43"/>
      <c r="G9" s="18" t="s">
        <v>85</v>
      </c>
      <c r="H9" s="466"/>
      <c r="I9" s="467"/>
      <c r="J9" s="92"/>
      <c r="K9" s="92"/>
      <c r="L9" s="95"/>
      <c r="M9" s="86"/>
    </row>
    <row r="10" spans="1:13" x14ac:dyDescent="0.25">
      <c r="A10" s="414"/>
      <c r="B10" s="414"/>
      <c r="C10" s="43"/>
      <c r="D10" s="55"/>
      <c r="E10" s="55"/>
      <c r="F10" s="55"/>
      <c r="G10" s="55"/>
      <c r="H10" s="454"/>
      <c r="I10" s="455"/>
      <c r="J10" s="92"/>
      <c r="K10" s="94"/>
      <c r="L10" s="95"/>
      <c r="M10" s="86"/>
    </row>
    <row r="11" spans="1:13" x14ac:dyDescent="0.25">
      <c r="A11" s="47" t="s">
        <v>86</v>
      </c>
      <c r="B11" s="57"/>
      <c r="C11" s="99"/>
      <c r="E11" s="54"/>
      <c r="F11" s="54"/>
      <c r="G11" s="18" t="s">
        <v>87</v>
      </c>
      <c r="H11" s="454"/>
      <c r="I11" s="455"/>
      <c r="J11" s="92"/>
      <c r="K11" s="86"/>
      <c r="L11" s="95"/>
      <c r="M11" s="86"/>
    </row>
    <row r="12" spans="1:13" ht="15" customHeight="1" x14ac:dyDescent="0.25">
      <c r="A12" s="53"/>
      <c r="B12" s="55"/>
      <c r="C12" s="423" t="s">
        <v>88</v>
      </c>
      <c r="D12" s="423"/>
      <c r="E12" s="423"/>
      <c r="F12" s="423"/>
      <c r="G12" s="55"/>
      <c r="H12" s="454"/>
      <c r="I12" s="455"/>
      <c r="J12" s="84"/>
      <c r="K12" s="86"/>
      <c r="L12" s="95"/>
      <c r="M12" s="86"/>
    </row>
    <row r="13" spans="1:13" ht="15.75" customHeight="1" x14ac:dyDescent="0.25">
      <c r="A13" s="47" t="s">
        <v>143</v>
      </c>
      <c r="B13" s="47"/>
      <c r="C13" s="99"/>
      <c r="D13" s="88"/>
      <c r="E13" s="54"/>
      <c r="F13" s="54"/>
      <c r="G13" s="18" t="s">
        <v>87</v>
      </c>
      <c r="H13" s="454"/>
      <c r="I13" s="455"/>
      <c r="J13" s="92"/>
      <c r="K13" s="86"/>
      <c r="L13" s="95"/>
      <c r="M13" s="86"/>
    </row>
    <row r="14" spans="1:13" ht="15" customHeight="1" x14ac:dyDescent="0.25">
      <c r="A14" s="53"/>
      <c r="B14" s="55"/>
      <c r="C14" s="423" t="s">
        <v>88</v>
      </c>
      <c r="D14" s="423"/>
      <c r="E14" s="423"/>
      <c r="F14" s="423"/>
      <c r="G14" s="55"/>
      <c r="H14" s="454"/>
      <c r="I14" s="455"/>
      <c r="J14" s="84"/>
      <c r="K14" s="86"/>
      <c r="L14" s="95"/>
      <c r="M14" s="86"/>
    </row>
    <row r="15" spans="1:13" ht="15.75" customHeight="1" x14ac:dyDescent="0.25">
      <c r="A15" s="47" t="s">
        <v>144</v>
      </c>
      <c r="B15" s="47"/>
      <c r="C15" s="99"/>
      <c r="D15" s="88"/>
      <c r="E15" s="99" t="s">
        <v>65</v>
      </c>
      <c r="F15" s="99"/>
      <c r="G15" s="18" t="s">
        <v>87</v>
      </c>
      <c r="H15" s="461"/>
      <c r="I15" s="462"/>
      <c r="J15" s="93"/>
      <c r="K15" s="86"/>
      <c r="L15" s="95"/>
      <c r="M15" s="86"/>
    </row>
    <row r="16" spans="1:13" ht="15" customHeight="1" x14ac:dyDescent="0.25">
      <c r="A16" s="53"/>
      <c r="B16" s="55"/>
      <c r="C16" s="423" t="s">
        <v>88</v>
      </c>
      <c r="D16" s="423"/>
      <c r="E16" s="423"/>
      <c r="F16" s="423"/>
      <c r="G16" s="55"/>
      <c r="H16" s="454"/>
      <c r="I16" s="455"/>
      <c r="J16" s="84"/>
      <c r="K16" s="94"/>
      <c r="L16" s="95"/>
      <c r="M16" s="86"/>
    </row>
    <row r="17" spans="1:13" x14ac:dyDescent="0.25">
      <c r="A17" s="47" t="s">
        <v>91</v>
      </c>
      <c r="B17" s="57"/>
      <c r="C17" s="99" t="s">
        <v>130</v>
      </c>
      <c r="D17" s="99"/>
      <c r="E17" s="88"/>
      <c r="F17" s="99"/>
      <c r="G17" s="57"/>
      <c r="H17" s="461"/>
      <c r="I17" s="462"/>
      <c r="J17" s="93"/>
      <c r="K17" s="94"/>
      <c r="L17" s="95"/>
      <c r="M17" s="86"/>
    </row>
    <row r="18" spans="1:13" ht="15" customHeight="1" x14ac:dyDescent="0.25">
      <c r="A18" s="53"/>
      <c r="B18" s="55"/>
      <c r="C18" s="423" t="s">
        <v>92</v>
      </c>
      <c r="D18" s="423"/>
      <c r="E18" s="423"/>
      <c r="F18" s="423"/>
      <c r="G18" s="55"/>
      <c r="H18" s="454"/>
      <c r="I18" s="455"/>
      <c r="J18" s="84"/>
      <c r="K18" s="94"/>
      <c r="L18" s="95"/>
      <c r="M18" s="86"/>
    </row>
    <row r="19" spans="1:13" x14ac:dyDescent="0.25">
      <c r="A19" s="47" t="s">
        <v>93</v>
      </c>
      <c r="B19" s="57"/>
      <c r="C19" s="99" t="s">
        <v>93</v>
      </c>
      <c r="D19" s="99"/>
      <c r="E19" s="88"/>
      <c r="F19" s="99"/>
      <c r="G19" s="57"/>
      <c r="H19" s="461"/>
      <c r="I19" s="462"/>
      <c r="J19" s="93"/>
      <c r="K19" s="94"/>
      <c r="L19" s="95"/>
      <c r="M19" s="86"/>
    </row>
    <row r="20" spans="1:13" ht="15.75" customHeight="1" x14ac:dyDescent="0.25">
      <c r="A20" s="43"/>
      <c r="B20" s="53"/>
      <c r="C20" s="53"/>
      <c r="E20" s="53"/>
      <c r="F20" s="43"/>
      <c r="G20" s="18" t="s">
        <v>95</v>
      </c>
      <c r="H20" s="454"/>
      <c r="I20" s="455"/>
      <c r="J20" s="92"/>
      <c r="K20" s="92"/>
      <c r="L20" s="95"/>
      <c r="M20" s="86"/>
    </row>
    <row r="21" spans="1:13" x14ac:dyDescent="0.25">
      <c r="A21" s="43"/>
      <c r="B21" s="53"/>
      <c r="C21" s="53"/>
      <c r="D21" s="53"/>
      <c r="E21" s="81" t="s">
        <v>96</v>
      </c>
      <c r="F21" s="420" t="s">
        <v>97</v>
      </c>
      <c r="G21" s="465"/>
      <c r="H21" s="459"/>
      <c r="I21" s="460"/>
      <c r="J21" s="98"/>
      <c r="K21" s="98"/>
      <c r="L21" s="96"/>
      <c r="M21" s="86"/>
    </row>
    <row r="22" spans="1:13" x14ac:dyDescent="0.25">
      <c r="A22" s="43"/>
      <c r="B22" s="53"/>
      <c r="C22" s="53"/>
      <c r="D22" s="53"/>
      <c r="E22" s="53"/>
      <c r="F22" s="420" t="s">
        <v>98</v>
      </c>
      <c r="G22" s="465"/>
      <c r="H22" s="459"/>
      <c r="I22" s="460"/>
      <c r="J22" s="92"/>
      <c r="K22" s="92"/>
      <c r="L22" s="95"/>
      <c r="M22" s="86"/>
    </row>
    <row r="23" spans="1:13" ht="15.75" customHeight="1" thickBot="1" x14ac:dyDescent="0.3">
      <c r="A23" s="43"/>
      <c r="B23" s="53"/>
      <c r="C23" s="53"/>
      <c r="E23" s="53"/>
      <c r="F23" s="43"/>
      <c r="G23" s="81" t="s">
        <v>99</v>
      </c>
      <c r="H23" s="468"/>
      <c r="I23" s="469"/>
      <c r="J23" s="92"/>
      <c r="K23" s="92"/>
      <c r="L23" s="95"/>
      <c r="M23" s="86"/>
    </row>
    <row r="24" spans="1:13" x14ac:dyDescent="0.25">
      <c r="A24" s="43"/>
      <c r="B24" s="43"/>
      <c r="C24" s="43"/>
      <c r="D24" s="43"/>
      <c r="E24" s="43"/>
      <c r="F24" s="43"/>
      <c r="G24" s="43"/>
      <c r="H24" s="43"/>
      <c r="I24" s="48"/>
      <c r="J24" s="48"/>
      <c r="K24" s="48"/>
      <c r="L24" s="48"/>
      <c r="M24" s="86"/>
    </row>
    <row r="25" spans="1:13" ht="15.75" customHeight="1" x14ac:dyDescent="0.25">
      <c r="A25" s="43"/>
      <c r="D25" s="446" t="s">
        <v>100</v>
      </c>
      <c r="E25" s="446" t="s">
        <v>101</v>
      </c>
      <c r="G25" s="446" t="s">
        <v>102</v>
      </c>
      <c r="H25" s="446"/>
    </row>
    <row r="26" spans="1:13" x14ac:dyDescent="0.25">
      <c r="A26" s="43"/>
      <c r="D26" s="446"/>
      <c r="E26" s="446"/>
      <c r="G26" s="59" t="s">
        <v>103</v>
      </c>
      <c r="H26" s="59" t="s">
        <v>104</v>
      </c>
    </row>
    <row r="27" spans="1:13" x14ac:dyDescent="0.25">
      <c r="A27" s="43"/>
      <c r="D27" s="66"/>
      <c r="E27" s="59"/>
      <c r="G27" s="59"/>
      <c r="H27" s="59"/>
    </row>
    <row r="28" spans="1:13" x14ac:dyDescent="0.25">
      <c r="A28" s="81"/>
    </row>
    <row r="29" spans="1:13" x14ac:dyDescent="0.25">
      <c r="A29" s="412" t="s">
        <v>131</v>
      </c>
      <c r="B29" s="412"/>
      <c r="C29" s="412"/>
      <c r="D29" s="412"/>
      <c r="E29" s="412"/>
      <c r="F29" s="412"/>
      <c r="G29" s="412"/>
      <c r="H29" s="412"/>
      <c r="I29" s="412"/>
    </row>
    <row r="30" spans="1:13" x14ac:dyDescent="0.25">
      <c r="A30" s="45"/>
    </row>
    <row r="31" spans="1:13" ht="18.75" customHeight="1" x14ac:dyDescent="0.25">
      <c r="A31" s="470" t="s">
        <v>138</v>
      </c>
      <c r="B31" s="463" t="s">
        <v>132</v>
      </c>
      <c r="C31" s="463"/>
      <c r="D31" s="463" t="s">
        <v>84</v>
      </c>
      <c r="E31" s="463" t="s">
        <v>133</v>
      </c>
      <c r="F31" s="463"/>
      <c r="G31" s="463"/>
      <c r="H31" s="463"/>
      <c r="I31" s="463"/>
    </row>
    <row r="32" spans="1:13" ht="36" customHeight="1" x14ac:dyDescent="0.25">
      <c r="A32" s="471"/>
      <c r="B32" s="463"/>
      <c r="C32" s="463"/>
      <c r="D32" s="463"/>
      <c r="E32" s="463" t="s">
        <v>135</v>
      </c>
      <c r="F32" s="463"/>
      <c r="G32" s="463" t="s">
        <v>136</v>
      </c>
      <c r="H32" s="463"/>
      <c r="I32" s="103" t="s">
        <v>139</v>
      </c>
    </row>
    <row r="33" spans="1:9" x14ac:dyDescent="0.25">
      <c r="A33" s="100">
        <v>1</v>
      </c>
      <c r="B33" s="464">
        <v>2</v>
      </c>
      <c r="C33" s="464"/>
      <c r="D33" s="100">
        <v>3</v>
      </c>
      <c r="E33" s="472">
        <v>4</v>
      </c>
      <c r="F33" s="473"/>
      <c r="G33" s="472">
        <v>5</v>
      </c>
      <c r="H33" s="473"/>
      <c r="I33" s="100">
        <v>6</v>
      </c>
    </row>
    <row r="34" spans="1:9" ht="39.75" customHeight="1" x14ac:dyDescent="0.25">
      <c r="A34" s="59"/>
      <c r="B34" s="446" t="s">
        <v>137</v>
      </c>
      <c r="C34" s="446"/>
      <c r="D34" s="59"/>
      <c r="E34" s="420"/>
      <c r="F34" s="421"/>
      <c r="G34" s="420"/>
      <c r="H34" s="421"/>
      <c r="I34" s="59"/>
    </row>
    <row r="35" spans="1:9" x14ac:dyDescent="0.25">
      <c r="A35" s="59"/>
      <c r="B35" s="420"/>
      <c r="C35" s="421"/>
      <c r="D35" s="59"/>
      <c r="E35" s="420"/>
      <c r="F35" s="465"/>
      <c r="G35" s="446"/>
      <c r="H35" s="446"/>
      <c r="I35" s="59"/>
    </row>
    <row r="36" spans="1:9" x14ac:dyDescent="0.25">
      <c r="A36" s="44"/>
      <c r="B36" s="44"/>
      <c r="C36" s="44"/>
      <c r="D36" s="44"/>
      <c r="F36" s="57"/>
      <c r="G36" s="57"/>
      <c r="H36" s="101" t="s">
        <v>115</v>
      </c>
      <c r="I36" s="102"/>
    </row>
    <row r="37" spans="1:9" ht="15" customHeight="1" x14ac:dyDescent="0.25">
      <c r="A37" s="44"/>
      <c r="B37" s="44"/>
      <c r="C37" s="44"/>
      <c r="D37" s="44"/>
      <c r="F37" s="47"/>
      <c r="G37" s="57"/>
      <c r="H37" s="46" t="s">
        <v>844</v>
      </c>
      <c r="I37" s="102"/>
    </row>
    <row r="38" spans="1:9" ht="17.25" customHeight="1" x14ac:dyDescent="0.25">
      <c r="A38" s="44"/>
      <c r="B38" s="44"/>
      <c r="C38" s="44"/>
      <c r="D38" s="44"/>
      <c r="F38" s="47"/>
      <c r="G38" s="57"/>
      <c r="H38" s="46" t="s">
        <v>134</v>
      </c>
      <c r="I38" s="102"/>
    </row>
    <row r="39" spans="1:9" x14ac:dyDescent="0.25">
      <c r="A39" s="51"/>
    </row>
    <row r="40" spans="1:9" x14ac:dyDescent="0.25">
      <c r="A40" s="458" t="s">
        <v>141</v>
      </c>
      <c r="B40" s="458"/>
      <c r="C40" s="458"/>
      <c r="D40" s="458"/>
      <c r="E40" s="458"/>
      <c r="F40" s="458"/>
      <c r="G40" s="458"/>
      <c r="H40" s="458"/>
      <c r="I40" s="458"/>
    </row>
    <row r="41" spans="1:9" x14ac:dyDescent="0.25">
      <c r="A41" s="81" t="s">
        <v>43</v>
      </c>
      <c r="C41" s="458" t="s">
        <v>145</v>
      </c>
      <c r="D41" s="458"/>
      <c r="E41" s="458"/>
      <c r="F41" s="458"/>
      <c r="G41" s="458"/>
      <c r="H41" s="458"/>
      <c r="I41" s="458"/>
    </row>
    <row r="42" spans="1:9" x14ac:dyDescent="0.25">
      <c r="A42" s="53" t="s">
        <v>65</v>
      </c>
    </row>
    <row r="43" spans="1:9" x14ac:dyDescent="0.25">
      <c r="A43" s="458" t="s">
        <v>142</v>
      </c>
      <c r="B43" s="458"/>
      <c r="C43" s="458"/>
      <c r="D43" s="458"/>
      <c r="E43" s="458"/>
      <c r="F43" s="458"/>
      <c r="G43" s="458"/>
      <c r="H43" s="458"/>
      <c r="I43" s="458"/>
    </row>
    <row r="44" spans="1:9" x14ac:dyDescent="0.25">
      <c r="A44" s="81" t="s">
        <v>43</v>
      </c>
      <c r="C44" s="458" t="s">
        <v>146</v>
      </c>
      <c r="D44" s="458"/>
      <c r="E44" s="458"/>
      <c r="F44" s="458"/>
      <c r="G44" s="458"/>
      <c r="H44" s="458"/>
      <c r="I44" s="458"/>
    </row>
    <row r="45" spans="1:9" x14ac:dyDescent="0.25">
      <c r="A45" s="53"/>
    </row>
    <row r="46" spans="1:9" x14ac:dyDescent="0.25">
      <c r="A46" s="53"/>
    </row>
    <row r="47" spans="1:9" ht="15.75" thickBot="1" x14ac:dyDescent="0.3">
      <c r="A47" s="125"/>
      <c r="B47" s="126"/>
      <c r="C47" s="126" t="s">
        <v>914</v>
      </c>
      <c r="D47" s="126"/>
      <c r="E47" s="126"/>
      <c r="F47" s="126"/>
      <c r="G47" s="126"/>
      <c r="H47" s="126"/>
      <c r="I47" s="126"/>
    </row>
    <row r="48" spans="1:9" x14ac:dyDescent="0.25">
      <c r="A48" s="47" t="str">
        <f>'Расчет дог.цены'!B20</f>
        <v>Заказчик</v>
      </c>
      <c r="E48" s="104" t="str">
        <f>'Расчет дог.цены'!D20</f>
        <v>Подрядчик</v>
      </c>
      <c r="I48" s="47" t="s">
        <v>140</v>
      </c>
    </row>
    <row r="49" spans="1:8" x14ac:dyDescent="0.25">
      <c r="A49" s="47"/>
    </row>
    <row r="50" spans="1:8" ht="15" customHeight="1" x14ac:dyDescent="0.25">
      <c r="A50" s="53" t="str">
        <f>'Расчет дог.цены'!B23</f>
        <v xml:space="preserve">Заместитель директора по </v>
      </c>
      <c r="B50" s="53"/>
      <c r="C50" s="53"/>
      <c r="D50" s="53"/>
      <c r="E50" s="53" t="str">
        <f>'Расчет дог.цены'!D23</f>
        <v>Генеральный директор</v>
      </c>
      <c r="F50" s="53"/>
      <c r="G50" s="53"/>
      <c r="H50" s="43"/>
    </row>
    <row r="51" spans="1:8" ht="15.75" customHeight="1" x14ac:dyDescent="0.25">
      <c r="A51" s="53" t="str">
        <f>'Расчет дог.цены'!B24</f>
        <v>капитальному строительству</v>
      </c>
      <c r="B51" s="53"/>
      <c r="C51" s="53"/>
      <c r="D51" s="53"/>
      <c r="E51" s="53" t="str">
        <f>'Расчет дог.цены'!D24</f>
        <v>ООО "____________"</v>
      </c>
      <c r="F51" s="53"/>
      <c r="G51" s="53"/>
      <c r="H51" s="43"/>
    </row>
    <row r="52" spans="1:8" ht="15" customHeight="1" x14ac:dyDescent="0.25">
      <c r="A52" s="53" t="str">
        <f>'Расчет дог.цены'!B25</f>
        <v>филиала ПАО «Россети Московский регион» -</v>
      </c>
      <c r="B52" s="53"/>
      <c r="C52" s="53"/>
      <c r="D52" s="53"/>
      <c r="E52" s="53"/>
      <c r="F52" s="53"/>
      <c r="G52" s="53"/>
      <c r="H52" s="43"/>
    </row>
    <row r="53" spans="1:8" ht="15" customHeight="1" x14ac:dyDescent="0.25">
      <c r="A53" s="53" t="str">
        <f>'Расчет дог.цены'!B26</f>
        <v>«Южные электрические сети"</v>
      </c>
      <c r="B53" s="53"/>
      <c r="C53" s="53"/>
      <c r="D53" s="53"/>
      <c r="E53" s="53"/>
      <c r="F53" s="53"/>
      <c r="G53" s="53"/>
      <c r="H53" s="286"/>
    </row>
    <row r="54" spans="1:8" x14ac:dyDescent="0.25">
      <c r="A54" s="53"/>
      <c r="B54" s="53"/>
      <c r="C54" s="53"/>
      <c r="D54" s="53"/>
      <c r="E54" s="53"/>
      <c r="F54" s="53"/>
      <c r="G54" s="53"/>
      <c r="H54" s="43"/>
    </row>
    <row r="55" spans="1:8" x14ac:dyDescent="0.25">
      <c r="A55" s="53"/>
      <c r="B55" s="53"/>
      <c r="C55" s="53"/>
      <c r="D55" s="53"/>
      <c r="E55" s="53"/>
      <c r="F55" s="53"/>
      <c r="G55" s="53"/>
      <c r="H55" s="43"/>
    </row>
    <row r="56" spans="1:8" x14ac:dyDescent="0.25">
      <c r="A56" s="55" t="str">
        <f>'Расчет дог.цены'!B29</f>
        <v>_________________ / Д.А. Белевитин/</v>
      </c>
      <c r="B56" s="55"/>
      <c r="C56" s="55"/>
      <c r="D56" s="55"/>
      <c r="E56" s="55" t="str">
        <f>'Расчет дог.цены'!D29</f>
        <v>______________ / И.И. Иванов /</v>
      </c>
      <c r="F56" s="55"/>
      <c r="G56" s="53"/>
      <c r="H56" s="43"/>
    </row>
    <row r="57" spans="1:8" x14ac:dyDescent="0.25">
      <c r="A57" s="53" t="s">
        <v>43</v>
      </c>
      <c r="B57" s="53"/>
      <c r="C57" s="53"/>
      <c r="D57" s="53"/>
      <c r="E57" s="53" t="s">
        <v>43</v>
      </c>
      <c r="F57" s="53"/>
      <c r="G57" s="53"/>
      <c r="H57" s="43"/>
    </row>
    <row r="58" spans="1:8" x14ac:dyDescent="0.25">
      <c r="A58" s="53"/>
    </row>
  </sheetData>
  <mergeCells count="49">
    <mergeCell ref="C44:I44"/>
    <mergeCell ref="A29:I29"/>
    <mergeCell ref="H10:I10"/>
    <mergeCell ref="H9:I9"/>
    <mergeCell ref="D25:D26"/>
    <mergeCell ref="E25:E26"/>
    <mergeCell ref="H23:I23"/>
    <mergeCell ref="B34:C34"/>
    <mergeCell ref="A31:A32"/>
    <mergeCell ref="E33:F33"/>
    <mergeCell ref="G33:H33"/>
    <mergeCell ref="G35:H35"/>
    <mergeCell ref="E35:F35"/>
    <mergeCell ref="B35:C35"/>
    <mergeCell ref="G34:H34"/>
    <mergeCell ref="H17:I17"/>
    <mergeCell ref="H18:I18"/>
    <mergeCell ref="F21:G21"/>
    <mergeCell ref="F22:G22"/>
    <mergeCell ref="C14:F14"/>
    <mergeCell ref="C16:F16"/>
    <mergeCell ref="C18:F18"/>
    <mergeCell ref="H16:I16"/>
    <mergeCell ref="H15:I15"/>
    <mergeCell ref="H14:I14"/>
    <mergeCell ref="A43:I43"/>
    <mergeCell ref="H22:I22"/>
    <mergeCell ref="H21:I21"/>
    <mergeCell ref="H20:I20"/>
    <mergeCell ref="H19:I19"/>
    <mergeCell ref="A40:I40"/>
    <mergeCell ref="C41:I41"/>
    <mergeCell ref="D31:D32"/>
    <mergeCell ref="E31:I31"/>
    <mergeCell ref="G25:H25"/>
    <mergeCell ref="E34:F34"/>
    <mergeCell ref="B31:C32"/>
    <mergeCell ref="E32:F32"/>
    <mergeCell ref="G32:H32"/>
    <mergeCell ref="B33:C33"/>
    <mergeCell ref="A7:B7"/>
    <mergeCell ref="A8:B8"/>
    <mergeCell ref="H13:I13"/>
    <mergeCell ref="H12:I12"/>
    <mergeCell ref="H11:I11"/>
    <mergeCell ref="A9:B9"/>
    <mergeCell ref="A10:B10"/>
    <mergeCell ref="H8:I8"/>
    <mergeCell ref="C12:F12"/>
  </mergeCells>
  <pageMargins left="0.59055118110236227" right="0.62992125984251968" top="0.74803149606299213" bottom="0.74803149606299213" header="0.31496062992125984" footer="0.31496062992125984"/>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topLeftCell="A13" zoomScaleNormal="100" zoomScaleSheetLayoutView="100" workbookViewId="0">
      <selection activeCell="A41" sqref="A41"/>
    </sheetView>
  </sheetViews>
  <sheetFormatPr defaultRowHeight="15" x14ac:dyDescent="0.25"/>
  <cols>
    <col min="1" max="1" width="10.7109375" style="49" customWidth="1"/>
    <col min="2" max="2" width="34" style="49" customWidth="1"/>
    <col min="3" max="3" width="7.140625" style="49" customWidth="1"/>
    <col min="4" max="4" width="15.28515625" style="49" customWidth="1"/>
    <col min="5" max="5" width="12.140625" style="49" customWidth="1"/>
    <col min="6" max="6" width="15" style="49" customWidth="1"/>
  </cols>
  <sheetData>
    <row r="1" spans="1:6" x14ac:dyDescent="0.25">
      <c r="A1" s="188"/>
      <c r="B1" s="188"/>
      <c r="C1" s="188"/>
      <c r="D1" s="188"/>
      <c r="E1" s="188"/>
      <c r="F1" s="189" t="s">
        <v>908</v>
      </c>
    </row>
    <row r="2" spans="1:6" x14ac:dyDescent="0.25">
      <c r="A2" s="188"/>
      <c r="B2" s="188"/>
      <c r="C2" s="188"/>
      <c r="D2" s="188"/>
      <c r="E2" s="188"/>
      <c r="F2" s="189" t="str">
        <f>'Расчет дог.цены'!D2</f>
        <v xml:space="preserve">к Договору строительного подряда </v>
      </c>
    </row>
    <row r="3" spans="1:6" x14ac:dyDescent="0.25">
      <c r="A3" s="188"/>
      <c r="B3" s="188"/>
      <c r="C3" s="188"/>
      <c r="D3" s="188"/>
      <c r="E3" s="188"/>
      <c r="F3" s="189" t="str">
        <f>'Расчет дог.цены'!D3</f>
        <v>№ _______ от "___" _________ 20____ г.</v>
      </c>
    </row>
    <row r="4" spans="1:6" x14ac:dyDescent="0.25">
      <c r="A4" s="188"/>
      <c r="B4" s="188"/>
      <c r="C4" s="188"/>
      <c r="D4" s="188"/>
      <c r="E4" s="188"/>
      <c r="F4" s="190"/>
    </row>
    <row r="5" spans="1:6" ht="47.25" customHeight="1" x14ac:dyDescent="0.25">
      <c r="A5" s="445" t="s">
        <v>920</v>
      </c>
      <c r="B5" s="445"/>
      <c r="D5" s="440" t="s">
        <v>39</v>
      </c>
      <c r="E5" s="440"/>
      <c r="F5" s="440"/>
    </row>
    <row r="6" spans="1:6" x14ac:dyDescent="0.25">
      <c r="A6" s="188" t="s">
        <v>654</v>
      </c>
      <c r="B6" s="188"/>
      <c r="C6" s="188"/>
      <c r="D6" s="188" t="s">
        <v>654</v>
      </c>
      <c r="E6" s="188"/>
      <c r="F6" s="190"/>
    </row>
    <row r="7" spans="1:6" ht="14.25" customHeight="1" x14ac:dyDescent="0.25">
      <c r="A7" s="474" t="s">
        <v>655</v>
      </c>
      <c r="B7" s="474"/>
      <c r="C7" s="188"/>
      <c r="D7" s="474" t="s">
        <v>655</v>
      </c>
      <c r="E7" s="474"/>
      <c r="F7" s="474"/>
    </row>
    <row r="8" spans="1:6" x14ac:dyDescent="0.25">
      <c r="A8" s="188" t="s">
        <v>656</v>
      </c>
      <c r="B8" s="188"/>
      <c r="C8" s="188"/>
      <c r="D8" s="188" t="s">
        <v>656</v>
      </c>
      <c r="E8" s="188"/>
      <c r="F8" s="190"/>
    </row>
    <row r="9" spans="1:6" x14ac:dyDescent="0.25">
      <c r="A9" s="188" t="s">
        <v>657</v>
      </c>
      <c r="B9" s="188"/>
      <c r="C9" s="188"/>
      <c r="D9" s="188" t="s">
        <v>657</v>
      </c>
      <c r="E9" s="188"/>
      <c r="F9" s="190"/>
    </row>
    <row r="10" spans="1:6" x14ac:dyDescent="0.25">
      <c r="A10" s="188" t="s">
        <v>658</v>
      </c>
      <c r="B10" s="188"/>
      <c r="C10" s="188"/>
      <c r="D10" s="188" t="s">
        <v>662</v>
      </c>
      <c r="E10" s="188"/>
      <c r="F10" s="190"/>
    </row>
    <row r="11" spans="1:6" x14ac:dyDescent="0.25">
      <c r="A11" s="188" t="s">
        <v>659</v>
      </c>
      <c r="B11" s="188"/>
      <c r="C11" s="188"/>
      <c r="D11" s="188" t="s">
        <v>660</v>
      </c>
      <c r="E11" s="188"/>
      <c r="F11" s="190"/>
    </row>
    <row r="12" spans="1:6" x14ac:dyDescent="0.25">
      <c r="A12" s="188" t="s">
        <v>660</v>
      </c>
      <c r="B12" s="188"/>
      <c r="C12" s="188"/>
      <c r="D12" s="188" t="s">
        <v>663</v>
      </c>
      <c r="E12" s="188"/>
      <c r="F12" s="190"/>
    </row>
    <row r="13" spans="1:6" x14ac:dyDescent="0.25">
      <c r="A13" s="188" t="s">
        <v>661</v>
      </c>
      <c r="B13" s="188"/>
      <c r="C13" s="188"/>
      <c r="D13" s="188" t="s">
        <v>661</v>
      </c>
      <c r="E13" s="188"/>
      <c r="F13" s="190"/>
    </row>
    <row r="14" spans="1:6" x14ac:dyDescent="0.25">
      <c r="A14" s="188"/>
      <c r="B14" s="188"/>
      <c r="C14" s="188"/>
      <c r="D14" s="188"/>
      <c r="E14" s="188"/>
      <c r="F14" s="190"/>
    </row>
    <row r="15" spans="1:6" x14ac:dyDescent="0.25">
      <c r="A15" s="444" t="s">
        <v>641</v>
      </c>
      <c r="B15" s="444"/>
      <c r="C15" s="444"/>
      <c r="D15" s="444"/>
      <c r="E15" s="444"/>
      <c r="F15" s="444"/>
    </row>
    <row r="16" spans="1:6" ht="10.5" customHeight="1" x14ac:dyDescent="0.25">
      <c r="A16" s="184"/>
      <c r="B16" s="184"/>
      <c r="C16" s="184"/>
      <c r="D16" s="184"/>
      <c r="E16" s="184"/>
      <c r="F16" s="184"/>
    </row>
    <row r="17" spans="1:10" ht="18.75" customHeight="1" x14ac:dyDescent="0.25">
      <c r="A17" s="444" t="s">
        <v>642</v>
      </c>
      <c r="B17" s="444"/>
      <c r="C17" s="444"/>
      <c r="D17" s="444"/>
      <c r="E17" s="444"/>
      <c r="F17" s="444"/>
      <c r="G17" s="82"/>
      <c r="H17" s="92"/>
      <c r="I17" s="97"/>
    </row>
    <row r="18" spans="1:10" x14ac:dyDescent="0.25">
      <c r="A18" s="444" t="s">
        <v>643</v>
      </c>
      <c r="B18" s="444"/>
      <c r="C18" s="444"/>
      <c r="D18" s="444"/>
      <c r="E18" s="444"/>
      <c r="F18" s="444"/>
      <c r="G18" s="92"/>
      <c r="H18" s="92"/>
      <c r="I18" s="95"/>
      <c r="J18" s="86"/>
    </row>
    <row r="19" spans="1:10" ht="15.75" customHeight="1" x14ac:dyDescent="0.25">
      <c r="A19" s="444" t="s">
        <v>644</v>
      </c>
      <c r="B19" s="444"/>
      <c r="C19" s="444"/>
      <c r="D19" s="444"/>
      <c r="E19" s="444"/>
      <c r="F19" s="444"/>
      <c r="G19" s="92"/>
      <c r="H19" s="92"/>
      <c r="I19" s="95"/>
      <c r="J19" s="86"/>
    </row>
    <row r="20" spans="1:10" x14ac:dyDescent="0.25">
      <c r="A20" s="444" t="s">
        <v>645</v>
      </c>
      <c r="B20" s="444"/>
      <c r="C20" s="444"/>
      <c r="D20" s="444"/>
      <c r="E20" s="444"/>
      <c r="F20" s="444"/>
      <c r="G20" s="92"/>
      <c r="H20" s="94"/>
      <c r="I20" s="95"/>
      <c r="J20" s="86"/>
    </row>
    <row r="21" spans="1:10" ht="8.25" customHeight="1" x14ac:dyDescent="0.25">
      <c r="A21" s="445"/>
      <c r="B21" s="445"/>
      <c r="C21" s="445"/>
      <c r="D21" s="445"/>
      <c r="E21" s="445"/>
      <c r="F21" s="445"/>
      <c r="G21" s="92"/>
      <c r="H21" s="86"/>
      <c r="I21" s="95"/>
      <c r="J21" s="86"/>
    </row>
    <row r="22" spans="1:10" ht="86.25" customHeight="1" x14ac:dyDescent="0.25">
      <c r="A22" s="431" t="s">
        <v>917</v>
      </c>
      <c r="B22" s="431"/>
      <c r="C22" s="431"/>
      <c r="D22" s="431"/>
      <c r="E22" s="431"/>
      <c r="F22" s="431"/>
      <c r="G22" s="84"/>
      <c r="H22" s="86"/>
      <c r="I22" s="95"/>
      <c r="J22" s="86"/>
    </row>
    <row r="23" spans="1:10" ht="40.5" customHeight="1" x14ac:dyDescent="0.25">
      <c r="A23" s="431" t="s">
        <v>918</v>
      </c>
      <c r="B23" s="431"/>
      <c r="C23" s="431"/>
      <c r="D23" s="431"/>
      <c r="E23" s="431"/>
      <c r="F23" s="431"/>
      <c r="G23" s="92"/>
      <c r="H23" s="86"/>
      <c r="I23" s="95"/>
      <c r="J23" s="86"/>
    </row>
    <row r="24" spans="1:10" ht="43.5" customHeight="1" x14ac:dyDescent="0.25">
      <c r="A24" s="431" t="s">
        <v>919</v>
      </c>
      <c r="B24" s="431"/>
      <c r="C24" s="431"/>
      <c r="D24" s="431"/>
      <c r="E24" s="431"/>
      <c r="F24" s="431"/>
      <c r="G24" s="84"/>
      <c r="H24" s="86"/>
      <c r="I24" s="95"/>
      <c r="J24" s="86"/>
    </row>
    <row r="25" spans="1:10" ht="7.5" customHeight="1" x14ac:dyDescent="0.25">
      <c r="A25" s="438"/>
      <c r="B25" s="438"/>
      <c r="C25" s="438"/>
      <c r="D25" s="438"/>
      <c r="E25" s="438"/>
      <c r="F25" s="438"/>
      <c r="G25" s="93"/>
      <c r="H25" s="86"/>
      <c r="I25" s="95"/>
      <c r="J25" s="86"/>
    </row>
    <row r="26" spans="1:10" ht="15" customHeight="1" x14ac:dyDescent="0.25">
      <c r="A26" s="438" t="s">
        <v>646</v>
      </c>
      <c r="B26" s="438"/>
      <c r="C26" s="438"/>
      <c r="D26" s="438"/>
      <c r="E26" s="438"/>
      <c r="F26" s="438"/>
      <c r="G26" s="84"/>
      <c r="H26" s="94"/>
      <c r="I26" s="95"/>
      <c r="J26" s="86"/>
    </row>
    <row r="27" spans="1:10" ht="9" customHeight="1" x14ac:dyDescent="0.25">
      <c r="A27" s="438"/>
      <c r="B27" s="438"/>
      <c r="C27" s="438"/>
      <c r="D27" s="438"/>
      <c r="E27" s="438"/>
      <c r="F27" s="438"/>
      <c r="G27" s="93"/>
      <c r="H27" s="94"/>
      <c r="I27" s="95"/>
      <c r="J27" s="86"/>
    </row>
    <row r="28" spans="1:10" ht="15" customHeight="1" x14ac:dyDescent="0.25">
      <c r="A28" s="185" t="s">
        <v>647</v>
      </c>
      <c r="B28" s="185"/>
      <c r="C28" s="185"/>
      <c r="D28" s="185" t="s">
        <v>648</v>
      </c>
      <c r="E28" s="185"/>
      <c r="F28" s="185"/>
      <c r="G28" s="84"/>
      <c r="H28" s="94"/>
      <c r="I28" s="95"/>
      <c r="J28" s="86"/>
    </row>
    <row r="29" spans="1:10" x14ac:dyDescent="0.25">
      <c r="A29" s="185" t="s">
        <v>649</v>
      </c>
      <c r="B29" s="186"/>
      <c r="C29" s="186"/>
      <c r="D29" s="185" t="s">
        <v>649</v>
      </c>
      <c r="E29" s="186"/>
      <c r="F29" s="186"/>
      <c r="G29" s="93"/>
      <c r="H29" s="94"/>
      <c r="I29" s="95"/>
      <c r="J29" s="86"/>
    </row>
    <row r="30" spans="1:10" ht="15.75" customHeight="1" x14ac:dyDescent="0.25">
      <c r="A30" s="185" t="s">
        <v>650</v>
      </c>
      <c r="B30" s="185"/>
      <c r="C30" s="185"/>
      <c r="D30" s="185" t="s">
        <v>651</v>
      </c>
      <c r="E30" s="185"/>
      <c r="F30" s="185"/>
      <c r="G30" s="92"/>
      <c r="H30" s="92"/>
      <c r="I30" s="95"/>
      <c r="J30" s="86"/>
    </row>
    <row r="31" spans="1:10" x14ac:dyDescent="0.25">
      <c r="A31" s="191" t="s">
        <v>652</v>
      </c>
      <c r="B31" s="191" t="s">
        <v>653</v>
      </c>
      <c r="C31" s="185"/>
      <c r="D31" s="191" t="s">
        <v>652</v>
      </c>
      <c r="E31" s="192" t="s">
        <v>653</v>
      </c>
      <c r="F31" s="185"/>
      <c r="G31" s="98"/>
      <c r="H31" s="98"/>
      <c r="I31" s="96"/>
      <c r="J31" s="86"/>
    </row>
    <row r="32" spans="1:10" x14ac:dyDescent="0.25">
      <c r="A32" s="187" t="s">
        <v>43</v>
      </c>
      <c r="B32" s="186"/>
      <c r="C32" s="186"/>
      <c r="D32" s="187" t="s">
        <v>43</v>
      </c>
      <c r="E32" s="186"/>
      <c r="F32" s="186"/>
      <c r="G32" s="92"/>
      <c r="H32" s="92"/>
      <c r="I32" s="95"/>
      <c r="J32" s="86"/>
    </row>
    <row r="33" spans="1:10" ht="9.75" customHeight="1" x14ac:dyDescent="0.25">
      <c r="A33" s="75"/>
    </row>
    <row r="34" spans="1:10" ht="15.75" thickBot="1" x14ac:dyDescent="0.3">
      <c r="A34" s="146"/>
      <c r="B34" s="145" t="s">
        <v>914</v>
      </c>
      <c r="C34" s="145"/>
      <c r="D34" s="145"/>
      <c r="E34" s="145"/>
      <c r="F34" s="145"/>
    </row>
    <row r="35" spans="1:10" x14ac:dyDescent="0.25">
      <c r="A35" s="76" t="str">
        <f>'Расчет дог.цены'!B20</f>
        <v>Заказчик</v>
      </c>
      <c r="D35" s="193" t="str">
        <f>'Расчет дог.цены'!D20</f>
        <v>Подрядчик</v>
      </c>
      <c r="F35" s="76" t="s">
        <v>140</v>
      </c>
    </row>
    <row r="36" spans="1:10" s="39" customFormat="1" x14ac:dyDescent="0.25">
      <c r="A36" s="76"/>
      <c r="B36" s="49"/>
      <c r="C36" s="49"/>
      <c r="D36" s="49"/>
      <c r="E36" s="49"/>
      <c r="F36" s="49"/>
      <c r="G36"/>
      <c r="H36"/>
      <c r="I36"/>
      <c r="J36"/>
    </row>
    <row r="37" spans="1:10" s="39" customFormat="1" ht="15" customHeight="1" x14ac:dyDescent="0.25">
      <c r="A37" s="75" t="str">
        <f>'Расчет дог.цены'!B23</f>
        <v xml:space="preserve">Заместитель директора по </v>
      </c>
      <c r="B37" s="75"/>
      <c r="C37" s="75"/>
      <c r="D37" s="75" t="str">
        <f>'Расчет дог.цены'!D23</f>
        <v>Генеральный директор</v>
      </c>
      <c r="E37" s="75"/>
      <c r="F37" s="49"/>
      <c r="G37"/>
      <c r="H37"/>
      <c r="I37"/>
      <c r="J37"/>
    </row>
    <row r="38" spans="1:10" s="39" customFormat="1" ht="15.75" customHeight="1" x14ac:dyDescent="0.25">
      <c r="A38" s="75" t="str">
        <f>'Расчет дог.цены'!B24</f>
        <v>капитальному строительству</v>
      </c>
      <c r="B38" s="75"/>
      <c r="C38" s="75"/>
      <c r="D38" s="75" t="str">
        <f>'Расчет дог.цены'!D24</f>
        <v>ООО "____________"</v>
      </c>
      <c r="E38" s="75"/>
      <c r="F38" s="49"/>
      <c r="G38"/>
      <c r="H38"/>
      <c r="I38"/>
      <c r="J38"/>
    </row>
    <row r="39" spans="1:10" s="39" customFormat="1" ht="15" customHeight="1" x14ac:dyDescent="0.25">
      <c r="A39" s="75" t="str">
        <f>'Расчет дог.цены'!B25</f>
        <v>филиала ПАО «Россети Московский регион» -</v>
      </c>
      <c r="B39" s="75"/>
      <c r="C39" s="75"/>
      <c r="D39" s="75"/>
      <c r="E39" s="75"/>
      <c r="F39" s="49"/>
      <c r="G39"/>
      <c r="H39"/>
      <c r="I39"/>
      <c r="J39"/>
    </row>
    <row r="40" spans="1:10" s="39" customFormat="1" x14ac:dyDescent="0.25">
      <c r="A40" s="75" t="str">
        <f>'Расчет дог.цены'!B26</f>
        <v>«Южные электрические сети"</v>
      </c>
      <c r="B40" s="75"/>
      <c r="C40" s="75"/>
      <c r="D40" s="75"/>
      <c r="E40" s="75"/>
      <c r="F40" s="49"/>
      <c r="G40"/>
      <c r="H40"/>
      <c r="I40"/>
      <c r="J40"/>
    </row>
    <row r="41" spans="1:10" s="39" customFormat="1" x14ac:dyDescent="0.25">
      <c r="A41" s="75"/>
      <c r="B41" s="75"/>
      <c r="C41" s="75"/>
      <c r="D41" s="75"/>
      <c r="E41" s="75"/>
      <c r="F41" s="49"/>
      <c r="G41"/>
      <c r="H41"/>
      <c r="I41"/>
      <c r="J41"/>
    </row>
    <row r="42" spans="1:10" s="39" customFormat="1" x14ac:dyDescent="0.25">
      <c r="A42" s="79" t="str">
        <f>'Расчет дог.цены'!B29</f>
        <v>_________________ / Д.А. Белевитин/</v>
      </c>
      <c r="B42" s="79"/>
      <c r="C42" s="79"/>
      <c r="D42" s="79" t="str">
        <f>'Расчет дог.цены'!D29</f>
        <v>______________ / И.И. Иванов /</v>
      </c>
      <c r="E42" s="75"/>
      <c r="F42" s="49"/>
      <c r="G42"/>
      <c r="H42"/>
      <c r="I42"/>
      <c r="J42"/>
    </row>
    <row r="43" spans="1:10" s="39" customFormat="1" x14ac:dyDescent="0.25">
      <c r="A43" s="75" t="s">
        <v>43</v>
      </c>
      <c r="B43" s="75"/>
      <c r="C43" s="75"/>
      <c r="D43" s="75" t="s">
        <v>43</v>
      </c>
      <c r="E43" s="75"/>
      <c r="F43" s="49"/>
      <c r="G43"/>
      <c r="H43"/>
      <c r="I43"/>
      <c r="J43"/>
    </row>
    <row r="44" spans="1:10" s="39" customFormat="1" x14ac:dyDescent="0.25">
      <c r="A44" s="75"/>
      <c r="B44" s="49"/>
      <c r="C44" s="49"/>
      <c r="D44" s="49"/>
      <c r="E44" s="49"/>
      <c r="F44" s="49"/>
      <c r="G44"/>
      <c r="H44"/>
      <c r="I44"/>
      <c r="J44"/>
    </row>
  </sheetData>
  <mergeCells count="16">
    <mergeCell ref="A27:F27"/>
    <mergeCell ref="A21:F21"/>
    <mergeCell ref="A22:F22"/>
    <mergeCell ref="A23:F23"/>
    <mergeCell ref="A24:F24"/>
    <mergeCell ref="A25:F25"/>
    <mergeCell ref="A5:B5"/>
    <mergeCell ref="D5:F5"/>
    <mergeCell ref="A7:B7"/>
    <mergeCell ref="D7:F7"/>
    <mergeCell ref="A26:F26"/>
    <mergeCell ref="A15:F15"/>
    <mergeCell ref="A17:F17"/>
    <mergeCell ref="A18:F18"/>
    <mergeCell ref="A19:F19"/>
    <mergeCell ref="A20:F20"/>
  </mergeCells>
  <pageMargins left="0.59055118110236227" right="0.62992125984251968"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view="pageBreakPreview" topLeftCell="A37" zoomScaleNormal="100" zoomScaleSheetLayoutView="100" workbookViewId="0">
      <selection activeCell="A62" sqref="A62"/>
    </sheetView>
  </sheetViews>
  <sheetFormatPr defaultRowHeight="15" x14ac:dyDescent="0.25"/>
  <cols>
    <col min="1" max="1" width="15.85546875" style="39" customWidth="1"/>
    <col min="2" max="4" width="26.7109375" style="39" customWidth="1"/>
    <col min="5" max="5" width="22.5703125" style="39" customWidth="1"/>
    <col min="6" max="6" width="12.42578125" style="39" customWidth="1"/>
    <col min="7" max="7" width="11" style="39" customWidth="1"/>
    <col min="8" max="10" width="9.140625" style="39"/>
  </cols>
  <sheetData>
    <row r="1" spans="1:10" x14ac:dyDescent="0.25">
      <c r="G1" s="110" t="s">
        <v>248</v>
      </c>
    </row>
    <row r="2" spans="1:10" x14ac:dyDescent="0.25">
      <c r="G2" s="46" t="str">
        <f>'Расчет дог.цены'!D2</f>
        <v xml:space="preserve">к Договору строительного подряда </v>
      </c>
    </row>
    <row r="3" spans="1:10" x14ac:dyDescent="0.25">
      <c r="G3" s="46" t="str">
        <f>'Расчет дог.цены'!D3</f>
        <v>№ _______ от "___" _________ 20____ г.</v>
      </c>
    </row>
    <row r="4" spans="1:10" x14ac:dyDescent="0.25">
      <c r="A4" s="479" t="s">
        <v>147</v>
      </c>
      <c r="B4" s="479"/>
      <c r="C4" s="479"/>
      <c r="D4" s="479"/>
      <c r="E4" s="479"/>
      <c r="F4" s="479"/>
      <c r="G4" s="479"/>
      <c r="H4" s="113"/>
      <c r="I4" s="113"/>
      <c r="J4" s="113"/>
    </row>
    <row r="5" spans="1:10" ht="14.25" customHeight="1" x14ac:dyDescent="0.25">
      <c r="A5" s="105"/>
    </row>
    <row r="6" spans="1:10" x14ac:dyDescent="0.25">
      <c r="A6" s="477" t="s">
        <v>148</v>
      </c>
      <c r="B6" s="477"/>
      <c r="C6" s="477"/>
      <c r="D6" s="477"/>
      <c r="E6" s="477"/>
      <c r="F6" s="477"/>
      <c r="G6" s="477"/>
      <c r="H6" s="114"/>
      <c r="I6" s="114"/>
      <c r="J6" s="114"/>
    </row>
    <row r="7" spans="1:10" x14ac:dyDescent="0.25">
      <c r="A7" s="477" t="s">
        <v>149</v>
      </c>
      <c r="B7" s="477"/>
      <c r="C7" s="477"/>
      <c r="D7" s="477"/>
      <c r="E7" s="477"/>
      <c r="F7" s="477"/>
      <c r="G7" s="477"/>
      <c r="H7" s="114"/>
      <c r="I7" s="114"/>
      <c r="J7" s="114"/>
    </row>
    <row r="8" spans="1:10" ht="11.25" customHeight="1" x14ac:dyDescent="0.25">
      <c r="A8" s="105"/>
    </row>
    <row r="9" spans="1:10" x14ac:dyDescent="0.25">
      <c r="A9" s="108" t="s">
        <v>169</v>
      </c>
    </row>
    <row r="10" spans="1:10" ht="15" customHeight="1" x14ac:dyDescent="0.25">
      <c r="A10" s="480" t="s">
        <v>170</v>
      </c>
      <c r="B10" s="480"/>
      <c r="C10" s="480"/>
      <c r="D10" s="480"/>
      <c r="E10" s="480"/>
      <c r="F10" s="480"/>
      <c r="G10" s="480"/>
      <c r="H10" s="115"/>
      <c r="I10" s="115"/>
      <c r="J10" s="115"/>
    </row>
    <row r="11" spans="1:10" ht="15" customHeight="1" x14ac:dyDescent="0.25">
      <c r="A11" s="481" t="s">
        <v>167</v>
      </c>
      <c r="B11" s="481"/>
      <c r="C11" s="481"/>
      <c r="D11" s="481"/>
      <c r="E11" s="481"/>
      <c r="F11" s="481"/>
      <c r="G11" s="481"/>
      <c r="H11" s="116"/>
      <c r="I11" s="116"/>
      <c r="J11" s="116"/>
    </row>
    <row r="12" spans="1:10" ht="21" customHeight="1" x14ac:dyDescent="0.25">
      <c r="A12" s="475" t="s">
        <v>171</v>
      </c>
      <c r="B12" s="475"/>
      <c r="C12" s="475"/>
      <c r="D12" s="475"/>
      <c r="E12" s="475"/>
      <c r="F12" s="475"/>
      <c r="G12" s="475"/>
      <c r="H12" s="114"/>
      <c r="I12" s="114"/>
      <c r="J12" s="114"/>
    </row>
    <row r="13" spans="1:10" ht="21.75" customHeight="1" x14ac:dyDescent="0.25">
      <c r="A13" s="475" t="s">
        <v>172</v>
      </c>
      <c r="B13" s="475"/>
      <c r="C13" s="475"/>
      <c r="D13" s="475"/>
      <c r="E13" s="475"/>
      <c r="F13" s="475"/>
      <c r="G13" s="475"/>
      <c r="H13" s="114"/>
      <c r="I13" s="114"/>
      <c r="J13" s="114"/>
    </row>
    <row r="14" spans="1:10" ht="21.75" customHeight="1" x14ac:dyDescent="0.25">
      <c r="A14" s="475" t="s">
        <v>173</v>
      </c>
      <c r="B14" s="475"/>
      <c r="C14" s="475"/>
      <c r="D14" s="475"/>
      <c r="E14" s="475"/>
      <c r="F14" s="475"/>
      <c r="G14" s="475"/>
      <c r="H14" s="114"/>
      <c r="I14" s="114"/>
      <c r="J14" s="114"/>
    </row>
    <row r="15" spans="1:10" ht="13.5" customHeight="1" x14ac:dyDescent="0.25">
      <c r="A15" s="108"/>
    </row>
    <row r="16" spans="1:10" x14ac:dyDescent="0.25">
      <c r="A16" s="108" t="s">
        <v>168</v>
      </c>
      <c r="B16" s="50" t="s">
        <v>58</v>
      </c>
      <c r="C16" s="39" t="s">
        <v>58</v>
      </c>
      <c r="D16" s="39" t="s">
        <v>58</v>
      </c>
    </row>
    <row r="17" spans="1:18" ht="15.75" customHeight="1" x14ac:dyDescent="0.25">
      <c r="B17" s="111" t="s">
        <v>150</v>
      </c>
      <c r="C17" s="109" t="s">
        <v>151</v>
      </c>
      <c r="D17" s="109" t="s">
        <v>152</v>
      </c>
      <c r="G17" s="106"/>
      <c r="J17" s="106"/>
    </row>
    <row r="18" spans="1:18" x14ac:dyDescent="0.25">
      <c r="B18" s="50" t="s">
        <v>58</v>
      </c>
      <c r="C18" s="39" t="s">
        <v>58</v>
      </c>
      <c r="D18" s="39" t="s">
        <v>58</v>
      </c>
    </row>
    <row r="19" spans="1:18" x14ac:dyDescent="0.25">
      <c r="B19" s="111" t="s">
        <v>150</v>
      </c>
      <c r="C19" s="109" t="s">
        <v>151</v>
      </c>
      <c r="D19" s="109" t="s">
        <v>152</v>
      </c>
      <c r="G19" s="106"/>
      <c r="J19" s="106"/>
    </row>
    <row r="20" spans="1:18" x14ac:dyDescent="0.25">
      <c r="A20" s="108" t="s">
        <v>176</v>
      </c>
      <c r="B20" s="50" t="s">
        <v>58</v>
      </c>
      <c r="C20" s="39" t="s">
        <v>58</v>
      </c>
      <c r="D20" s="39" t="s">
        <v>58</v>
      </c>
    </row>
    <row r="21" spans="1:18" x14ac:dyDescent="0.25">
      <c r="B21" s="111" t="s">
        <v>150</v>
      </c>
      <c r="C21" s="109" t="s">
        <v>151</v>
      </c>
      <c r="D21" s="109" t="s">
        <v>152</v>
      </c>
      <c r="G21" s="106"/>
      <c r="J21" s="106"/>
    </row>
    <row r="22" spans="1:18" x14ac:dyDescent="0.25">
      <c r="B22" s="50" t="s">
        <v>58</v>
      </c>
      <c r="C22" s="39" t="s">
        <v>58</v>
      </c>
      <c r="D22" s="39" t="s">
        <v>58</v>
      </c>
      <c r="G22" s="106"/>
      <c r="J22" s="106"/>
    </row>
    <row r="23" spans="1:18" x14ac:dyDescent="0.25">
      <c r="B23" s="111" t="s">
        <v>150</v>
      </c>
      <c r="C23" s="109" t="s">
        <v>151</v>
      </c>
      <c r="D23" s="109" t="s">
        <v>152</v>
      </c>
      <c r="G23" s="106"/>
      <c r="J23" s="106"/>
    </row>
    <row r="24" spans="1:18" ht="13.5" customHeight="1" x14ac:dyDescent="0.25">
      <c r="C24" s="106"/>
      <c r="L24" s="106"/>
      <c r="O24" s="106"/>
      <c r="R24" s="106"/>
    </row>
    <row r="25" spans="1:18" ht="38.25" customHeight="1" x14ac:dyDescent="0.25">
      <c r="A25" s="112"/>
      <c r="B25" s="476" t="s">
        <v>153</v>
      </c>
      <c r="C25" s="476"/>
      <c r="D25" s="476"/>
      <c r="E25" s="476"/>
      <c r="F25" s="476"/>
      <c r="G25" s="476"/>
    </row>
    <row r="26" spans="1:18" ht="10.5" customHeight="1" x14ac:dyDescent="0.25">
      <c r="A26" s="107"/>
    </row>
    <row r="27" spans="1:18" x14ac:dyDescent="0.25">
      <c r="A27" s="477" t="s">
        <v>154</v>
      </c>
      <c r="B27" s="477"/>
      <c r="C27" s="477"/>
      <c r="D27" s="477"/>
      <c r="E27" s="477"/>
      <c r="F27" s="477"/>
      <c r="G27" s="477"/>
    </row>
    <row r="28" spans="1:18" x14ac:dyDescent="0.25">
      <c r="A28" s="478" t="s">
        <v>155</v>
      </c>
      <c r="B28" s="478"/>
      <c r="C28" s="478"/>
      <c r="D28" s="478"/>
      <c r="E28" s="478"/>
      <c r="F28" s="478"/>
      <c r="G28" s="478"/>
    </row>
    <row r="29" spans="1:18" ht="9" customHeight="1" x14ac:dyDescent="0.25">
      <c r="A29" s="117"/>
      <c r="B29" s="117"/>
      <c r="C29" s="117"/>
      <c r="D29" s="117"/>
      <c r="E29" s="117"/>
      <c r="F29" s="117"/>
      <c r="G29" s="119"/>
    </row>
    <row r="30" spans="1:18" ht="30" customHeight="1" x14ac:dyDescent="0.25">
      <c r="A30" s="118" t="s">
        <v>1</v>
      </c>
      <c r="B30" s="118" t="s">
        <v>156</v>
      </c>
      <c r="C30" s="118" t="s">
        <v>157</v>
      </c>
      <c r="D30" s="118" t="s">
        <v>158</v>
      </c>
      <c r="E30" s="118" t="s">
        <v>159</v>
      </c>
      <c r="F30" s="118" t="s">
        <v>160</v>
      </c>
      <c r="G30" s="118" t="s">
        <v>161</v>
      </c>
    </row>
    <row r="31" spans="1:18" ht="21" customHeight="1" x14ac:dyDescent="0.25">
      <c r="A31" s="121" t="s">
        <v>177</v>
      </c>
      <c r="B31" s="121" t="s">
        <v>178</v>
      </c>
      <c r="C31" s="121" t="s">
        <v>179</v>
      </c>
      <c r="D31" s="121" t="s">
        <v>180</v>
      </c>
      <c r="E31" s="121" t="s">
        <v>181</v>
      </c>
      <c r="F31" s="121" t="s">
        <v>182</v>
      </c>
      <c r="G31" s="121"/>
    </row>
    <row r="32" spans="1:18" x14ac:dyDescent="0.25">
      <c r="A32" s="120" t="s">
        <v>162</v>
      </c>
    </row>
    <row r="33" spans="1:13" x14ac:dyDescent="0.25">
      <c r="A33" s="479" t="s">
        <v>183</v>
      </c>
      <c r="B33" s="479"/>
      <c r="C33" s="479"/>
      <c r="D33" s="479"/>
      <c r="E33" s="479"/>
      <c r="F33" s="479"/>
      <c r="G33" s="479"/>
    </row>
    <row r="34" spans="1:13" x14ac:dyDescent="0.25">
      <c r="A34" s="479" t="s">
        <v>183</v>
      </c>
      <c r="B34" s="479"/>
      <c r="C34" s="479"/>
      <c r="D34" s="479"/>
      <c r="E34" s="479"/>
      <c r="F34" s="479"/>
      <c r="G34" s="479"/>
    </row>
    <row r="35" spans="1:13" x14ac:dyDescent="0.25">
      <c r="A35" s="482" t="s">
        <v>184</v>
      </c>
      <c r="B35" s="482"/>
      <c r="C35" s="482"/>
      <c r="D35" s="482"/>
      <c r="E35" s="482"/>
      <c r="F35" s="482"/>
      <c r="G35" s="482"/>
    </row>
    <row r="36" spans="1:13" x14ac:dyDescent="0.25">
      <c r="A36" s="120" t="s">
        <v>163</v>
      </c>
    </row>
    <row r="37" spans="1:13" ht="52.5" customHeight="1" x14ac:dyDescent="0.25">
      <c r="A37" s="483" t="s">
        <v>164</v>
      </c>
      <c r="B37" s="483"/>
      <c r="C37" s="483"/>
      <c r="D37" s="483"/>
      <c r="E37" s="483"/>
      <c r="F37" s="483"/>
      <c r="G37" s="483"/>
    </row>
    <row r="38" spans="1:13" x14ac:dyDescent="0.25">
      <c r="A38" s="123" t="s">
        <v>174</v>
      </c>
      <c r="D38" s="122"/>
    </row>
    <row r="39" spans="1:13" x14ac:dyDescent="0.25">
      <c r="A39" s="106"/>
    </row>
    <row r="40" spans="1:13" ht="52.5" customHeight="1" x14ac:dyDescent="0.25">
      <c r="A40" s="476" t="s">
        <v>185</v>
      </c>
      <c r="B40" s="476"/>
      <c r="C40" s="476"/>
      <c r="D40" s="476"/>
      <c r="E40" s="476"/>
      <c r="F40" s="476"/>
      <c r="G40" s="476"/>
    </row>
    <row r="41" spans="1:13" x14ac:dyDescent="0.25">
      <c r="A41" s="124" t="s">
        <v>186</v>
      </c>
    </row>
    <row r="42" spans="1:13" x14ac:dyDescent="0.25">
      <c r="A42" s="108"/>
    </row>
    <row r="43" spans="1:13" x14ac:dyDescent="0.25">
      <c r="A43" s="120" t="s">
        <v>187</v>
      </c>
      <c r="B43" s="50" t="s">
        <v>58</v>
      </c>
      <c r="C43" s="39" t="s">
        <v>58</v>
      </c>
      <c r="D43" s="39" t="s">
        <v>58</v>
      </c>
    </row>
    <row r="44" spans="1:13" x14ac:dyDescent="0.25">
      <c r="B44" s="111" t="s">
        <v>150</v>
      </c>
      <c r="C44" s="109" t="s">
        <v>151</v>
      </c>
      <c r="D44" s="109" t="s">
        <v>152</v>
      </c>
      <c r="G44" s="106"/>
      <c r="J44" s="106"/>
    </row>
    <row r="45" spans="1:13" x14ac:dyDescent="0.25">
      <c r="B45" s="50" t="s">
        <v>58</v>
      </c>
      <c r="C45" s="39" t="s">
        <v>58</v>
      </c>
      <c r="D45" s="39" t="s">
        <v>58</v>
      </c>
    </row>
    <row r="46" spans="1:13" x14ac:dyDescent="0.25">
      <c r="B46" s="111" t="s">
        <v>150</v>
      </c>
      <c r="C46" s="109" t="s">
        <v>151</v>
      </c>
      <c r="D46" s="109" t="s">
        <v>152</v>
      </c>
      <c r="G46" s="106"/>
      <c r="J46" s="106"/>
    </row>
    <row r="47" spans="1:13" x14ac:dyDescent="0.25">
      <c r="A47" s="120" t="s">
        <v>176</v>
      </c>
      <c r="B47" s="50" t="s">
        <v>58</v>
      </c>
      <c r="C47" s="39" t="s">
        <v>58</v>
      </c>
      <c r="D47" s="39" t="s">
        <v>58</v>
      </c>
    </row>
    <row r="48" spans="1:13" x14ac:dyDescent="0.25">
      <c r="B48" s="111" t="s">
        <v>150</v>
      </c>
      <c r="C48" s="109" t="s">
        <v>151</v>
      </c>
      <c r="D48" s="109" t="s">
        <v>152</v>
      </c>
      <c r="G48" s="106"/>
      <c r="J48" s="106"/>
      <c r="M48" s="106"/>
    </row>
    <row r="49" spans="1:21" x14ac:dyDescent="0.25">
      <c r="B49" s="50" t="s">
        <v>58</v>
      </c>
      <c r="C49" s="39" t="s">
        <v>58</v>
      </c>
      <c r="D49" s="39" t="s">
        <v>58</v>
      </c>
      <c r="F49" s="106"/>
      <c r="O49" s="106"/>
      <c r="R49" s="106"/>
      <c r="U49" s="106"/>
    </row>
    <row r="50" spans="1:21" x14ac:dyDescent="0.25">
      <c r="A50" s="107"/>
      <c r="B50" s="111" t="s">
        <v>150</v>
      </c>
      <c r="C50" s="109" t="s">
        <v>151</v>
      </c>
      <c r="D50" s="109" t="s">
        <v>152</v>
      </c>
    </row>
    <row r="51" spans="1:21" x14ac:dyDescent="0.25">
      <c r="A51" s="107"/>
    </row>
    <row r="52" spans="1:21" x14ac:dyDescent="0.25">
      <c r="A52" s="120" t="s">
        <v>175</v>
      </c>
    </row>
    <row r="53" spans="1:21" x14ac:dyDescent="0.25">
      <c r="A53" s="53"/>
    </row>
    <row r="54" spans="1:21" ht="15.75" thickBot="1" x14ac:dyDescent="0.3">
      <c r="A54" s="125"/>
      <c r="B54" s="126" t="s">
        <v>914</v>
      </c>
      <c r="C54" s="126"/>
      <c r="D54" s="126"/>
      <c r="E54" s="126"/>
      <c r="F54" s="126"/>
      <c r="G54" s="126"/>
    </row>
    <row r="55" spans="1:21" x14ac:dyDescent="0.25">
      <c r="A55" s="47" t="s">
        <v>165</v>
      </c>
    </row>
    <row r="56" spans="1:21" x14ac:dyDescent="0.25">
      <c r="A56" s="42" t="str">
        <f>'Расчет дог.цены'!B20</f>
        <v>Заказчик</v>
      </c>
      <c r="D56" s="67" t="str">
        <f>'Расчет дог.цены'!D20</f>
        <v>Подрядчик</v>
      </c>
    </row>
    <row r="57" spans="1:21" ht="8.25" customHeight="1" x14ac:dyDescent="0.25">
      <c r="A57" s="43"/>
      <c r="B57" s="43"/>
    </row>
    <row r="58" spans="1:21" x14ac:dyDescent="0.25">
      <c r="A58" s="53" t="str">
        <f>'Расчет дог.цены'!B23</f>
        <v xml:space="preserve">Заместитель директора по </v>
      </c>
      <c r="D58" s="39" t="str">
        <f>'Расчет дог.цены'!D23</f>
        <v>Генеральный директор</v>
      </c>
      <c r="J58" s="53"/>
    </row>
    <row r="59" spans="1:21" x14ac:dyDescent="0.25">
      <c r="A59" s="53" t="str">
        <f>'Расчет дог.цены'!B24</f>
        <v>капитальному строительству</v>
      </c>
      <c r="D59" s="39" t="str">
        <f>'Расчет дог.цены'!D24</f>
        <v>ООО "____________"</v>
      </c>
      <c r="H59" s="53"/>
    </row>
    <row r="60" spans="1:21" x14ac:dyDescent="0.25">
      <c r="A60" s="53" t="str">
        <f>'Расчет дог.цены'!B25</f>
        <v>филиала ПАО «Россети Московский регион» -</v>
      </c>
      <c r="H60" s="53"/>
    </row>
    <row r="61" spans="1:21" x14ac:dyDescent="0.25">
      <c r="A61" s="53" t="str">
        <f>'Расчет дог.цены'!B26</f>
        <v>«Южные электрические сети"</v>
      </c>
      <c r="H61" s="53"/>
    </row>
    <row r="62" spans="1:21" x14ac:dyDescent="0.25">
      <c r="A62" s="53"/>
      <c r="H62" s="53"/>
    </row>
    <row r="63" spans="1:21" x14ac:dyDescent="0.25">
      <c r="A63" s="53"/>
    </row>
    <row r="64" spans="1:21" x14ac:dyDescent="0.25">
      <c r="A64" s="53" t="str">
        <f>'Расчет дог.цены'!B29</f>
        <v>_________________ / Д.А. Белевитин/</v>
      </c>
      <c r="D64" s="39" t="str">
        <f>'Расчет дог.цены'!D29</f>
        <v>______________ / И.И. Иванов /</v>
      </c>
      <c r="G64" s="53"/>
    </row>
    <row r="65" spans="1:14" ht="15.75" x14ac:dyDescent="0.25">
      <c r="A65" s="53" t="s">
        <v>166</v>
      </c>
      <c r="D65" s="53" t="s">
        <v>166</v>
      </c>
      <c r="N65" s="61"/>
    </row>
  </sheetData>
  <mergeCells count="16">
    <mergeCell ref="A40:G40"/>
    <mergeCell ref="A13:G13"/>
    <mergeCell ref="A14:G14"/>
    <mergeCell ref="A33:G33"/>
    <mergeCell ref="A34:G34"/>
    <mergeCell ref="A35:G35"/>
    <mergeCell ref="A37:G37"/>
    <mergeCell ref="A12:G12"/>
    <mergeCell ref="B25:G25"/>
    <mergeCell ref="A27:G27"/>
    <mergeCell ref="A28:G28"/>
    <mergeCell ref="A4:G4"/>
    <mergeCell ref="A6:G6"/>
    <mergeCell ref="A7:G7"/>
    <mergeCell ref="A10:G10"/>
    <mergeCell ref="A11:G11"/>
  </mergeCells>
  <pageMargins left="0.51181102362204722" right="0.59055118110236227" top="0.39370078740157483" bottom="0.3937007874015748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view="pageBreakPreview" zoomScaleNormal="100" zoomScaleSheetLayoutView="100" workbookViewId="0">
      <selection activeCell="E3" sqref="E3"/>
    </sheetView>
  </sheetViews>
  <sheetFormatPr defaultRowHeight="15" x14ac:dyDescent="0.25"/>
  <cols>
    <col min="1" max="1" width="5.42578125" customWidth="1"/>
    <col min="2" max="3" width="7.28515625" customWidth="1"/>
    <col min="4" max="4" width="12.42578125" customWidth="1"/>
    <col min="5" max="5" width="9" customWidth="1"/>
    <col min="6" max="6" width="11.42578125" customWidth="1"/>
    <col min="7" max="7" width="14.42578125" customWidth="1"/>
    <col min="8" max="8" width="6.7109375" customWidth="1"/>
    <col min="9" max="9" width="6" customWidth="1"/>
    <col min="10" max="10" width="7" customWidth="1"/>
    <col min="11" max="11" width="10" customWidth="1"/>
    <col min="12" max="12" width="9.85546875" customWidth="1"/>
    <col min="13" max="13" width="14.42578125" customWidth="1"/>
    <col min="14" max="14" width="13.28515625" customWidth="1"/>
    <col min="15" max="15" width="13.7109375" customWidth="1"/>
    <col min="16" max="16" width="15" customWidth="1"/>
  </cols>
  <sheetData>
    <row r="1" spans="1:16" x14ac:dyDescent="0.25">
      <c r="A1" s="127"/>
      <c r="B1" s="127"/>
      <c r="C1" s="127"/>
      <c r="D1" s="127"/>
      <c r="E1" s="127"/>
      <c r="F1" s="127"/>
      <c r="G1" s="127"/>
      <c r="H1" s="127"/>
      <c r="I1" s="127"/>
      <c r="J1" s="127"/>
      <c r="K1" s="127"/>
      <c r="L1" s="127"/>
      <c r="M1" s="127"/>
      <c r="N1" s="127"/>
      <c r="O1" s="127"/>
      <c r="P1" s="128" t="s">
        <v>667</v>
      </c>
    </row>
    <row r="2" spans="1:16" x14ac:dyDescent="0.25">
      <c r="A2" s="127"/>
      <c r="B2" s="127"/>
      <c r="C2" s="127"/>
      <c r="D2" s="127"/>
      <c r="E2" s="127"/>
      <c r="F2" s="127"/>
      <c r="G2" s="127"/>
      <c r="H2" s="127"/>
      <c r="I2" s="127"/>
      <c r="J2" s="127"/>
      <c r="K2" s="127"/>
      <c r="L2" s="127"/>
      <c r="M2" s="127"/>
      <c r="N2" s="127"/>
      <c r="O2" s="127"/>
      <c r="P2" s="128" t="str">
        <f>'Расчет дог.цены'!D2</f>
        <v xml:space="preserve">к Договору строительного подряда </v>
      </c>
    </row>
    <row r="3" spans="1:16" x14ac:dyDescent="0.25">
      <c r="A3" s="127"/>
      <c r="B3" s="127"/>
      <c r="C3" s="127"/>
      <c r="D3" s="127"/>
      <c r="E3" s="127"/>
      <c r="F3" s="127"/>
      <c r="G3" s="127"/>
      <c r="H3" s="127"/>
      <c r="I3" s="127"/>
      <c r="J3" s="127"/>
      <c r="K3" s="127"/>
      <c r="L3" s="127"/>
      <c r="M3" s="127"/>
      <c r="N3" s="129"/>
      <c r="O3" s="129"/>
      <c r="P3" s="130" t="str">
        <f>'Расчет дог.цены'!D3</f>
        <v>№ _______ от "___" _________ 20____ г.</v>
      </c>
    </row>
    <row r="4" spans="1:16" x14ac:dyDescent="0.25">
      <c r="A4" s="127"/>
      <c r="B4" s="127"/>
      <c r="C4" s="127"/>
      <c r="D4" s="127"/>
      <c r="E4" s="127"/>
      <c r="F4" s="127"/>
      <c r="G4" s="484" t="s">
        <v>1135</v>
      </c>
      <c r="H4" s="485"/>
      <c r="I4" s="485"/>
      <c r="J4" s="485"/>
      <c r="K4" s="127"/>
      <c r="L4" s="127"/>
      <c r="M4" s="127"/>
      <c r="N4" s="129"/>
      <c r="O4" s="129"/>
      <c r="P4" s="130"/>
    </row>
    <row r="5" spans="1:16" ht="15" customHeight="1" x14ac:dyDescent="0.25">
      <c r="A5" s="488" t="s">
        <v>848</v>
      </c>
      <c r="B5" s="488"/>
      <c r="C5" s="488"/>
      <c r="D5" s="488"/>
      <c r="E5" s="488"/>
      <c r="F5" s="488"/>
      <c r="G5" s="488"/>
      <c r="H5" s="488"/>
      <c r="I5" s="488"/>
      <c r="J5" s="488"/>
      <c r="K5" s="488"/>
      <c r="L5" s="488"/>
      <c r="M5" s="488"/>
      <c r="N5" s="488"/>
      <c r="O5" s="488"/>
      <c r="P5" s="488"/>
    </row>
    <row r="6" spans="1:16" ht="13.5" customHeight="1" x14ac:dyDescent="0.25">
      <c r="A6" s="493" t="s">
        <v>890</v>
      </c>
      <c r="B6" s="493"/>
      <c r="C6" s="493"/>
      <c r="D6" s="493"/>
      <c r="E6" s="493"/>
      <c r="F6" s="493"/>
      <c r="G6" s="493"/>
      <c r="H6" s="493"/>
      <c r="I6" s="493"/>
      <c r="J6" s="493"/>
      <c r="K6" s="493"/>
      <c r="L6" s="493"/>
      <c r="M6" s="493"/>
      <c r="N6" s="493"/>
      <c r="O6" s="493"/>
      <c r="P6" s="493"/>
    </row>
    <row r="7" spans="1:16" ht="15" customHeight="1" x14ac:dyDescent="0.25">
      <c r="A7" s="494" t="s">
        <v>849</v>
      </c>
      <c r="B7" s="494"/>
      <c r="C7" s="494"/>
      <c r="D7" s="494"/>
      <c r="E7" s="494"/>
      <c r="F7" s="494"/>
      <c r="G7" s="494"/>
      <c r="H7" s="494"/>
      <c r="I7" s="494"/>
      <c r="J7" s="494"/>
      <c r="K7" s="494"/>
      <c r="L7" s="494"/>
      <c r="M7" s="494"/>
      <c r="N7" s="494"/>
      <c r="O7" s="494"/>
      <c r="P7" s="494"/>
    </row>
    <row r="8" spans="1:16" ht="15" customHeight="1" x14ac:dyDescent="0.25">
      <c r="A8" s="495" t="s">
        <v>850</v>
      </c>
      <c r="B8" s="495"/>
      <c r="C8" s="495"/>
      <c r="D8" s="495"/>
      <c r="E8" s="495"/>
      <c r="F8" s="495"/>
      <c r="G8" s="495"/>
      <c r="H8" s="495"/>
      <c r="I8" s="495"/>
      <c r="J8" s="495"/>
      <c r="K8" s="495"/>
      <c r="L8" s="495"/>
      <c r="M8" s="495"/>
      <c r="N8" s="495"/>
      <c r="O8" s="495"/>
      <c r="P8" s="495"/>
    </row>
    <row r="9" spans="1:16" ht="17.25" customHeight="1" x14ac:dyDescent="0.25">
      <c r="A9" s="127"/>
      <c r="B9" s="127"/>
      <c r="C9" s="127"/>
      <c r="D9" s="127"/>
      <c r="E9" s="127"/>
      <c r="F9" s="127"/>
      <c r="G9" s="127"/>
      <c r="H9" s="127"/>
      <c r="I9" s="127"/>
      <c r="J9" s="127"/>
      <c r="K9" s="127"/>
      <c r="L9" s="127"/>
      <c r="M9" s="127"/>
      <c r="N9" s="127"/>
      <c r="O9" s="127"/>
      <c r="P9" s="127"/>
    </row>
    <row r="10" spans="1:16" ht="15" customHeight="1" x14ac:dyDescent="0.25">
      <c r="A10" s="496" t="s">
        <v>1</v>
      </c>
      <c r="B10" s="499" t="s">
        <v>851</v>
      </c>
      <c r="C10" s="499"/>
      <c r="D10" s="499"/>
      <c r="E10" s="499"/>
      <c r="F10" s="499"/>
      <c r="G10" s="499"/>
      <c r="H10" s="496" t="s">
        <v>852</v>
      </c>
      <c r="I10" s="487"/>
      <c r="J10" s="487"/>
      <c r="K10" s="487"/>
      <c r="L10" s="487"/>
      <c r="M10" s="487"/>
      <c r="N10" s="487"/>
      <c r="O10" s="487"/>
      <c r="P10" s="500"/>
    </row>
    <row r="11" spans="1:16" ht="15" customHeight="1" x14ac:dyDescent="0.25">
      <c r="A11" s="497"/>
      <c r="B11" s="499"/>
      <c r="C11" s="499"/>
      <c r="D11" s="499"/>
      <c r="E11" s="499"/>
      <c r="F11" s="499"/>
      <c r="G11" s="499"/>
      <c r="H11" s="498"/>
      <c r="I11" s="495"/>
      <c r="J11" s="495"/>
      <c r="K11" s="495"/>
      <c r="L11" s="495"/>
      <c r="M11" s="495"/>
      <c r="N11" s="495"/>
      <c r="O11" s="495"/>
      <c r="P11" s="501"/>
    </row>
    <row r="12" spans="1:16" ht="93.75" customHeight="1" x14ac:dyDescent="0.25">
      <c r="A12" s="498"/>
      <c r="B12" s="256" t="s">
        <v>189</v>
      </c>
      <c r="C12" s="256" t="s">
        <v>190</v>
      </c>
      <c r="D12" s="154" t="s">
        <v>853</v>
      </c>
      <c r="E12" s="154" t="s">
        <v>854</v>
      </c>
      <c r="F12" s="154" t="s">
        <v>855</v>
      </c>
      <c r="G12" s="154" t="s">
        <v>231</v>
      </c>
      <c r="H12" s="154" t="s">
        <v>191</v>
      </c>
      <c r="I12" s="154" t="s">
        <v>189</v>
      </c>
      <c r="J12" s="154" t="s">
        <v>190</v>
      </c>
      <c r="K12" s="154" t="s">
        <v>856</v>
      </c>
      <c r="L12" s="154" t="s">
        <v>192</v>
      </c>
      <c r="M12" s="154" t="s">
        <v>857</v>
      </c>
      <c r="N12" s="154" t="s">
        <v>858</v>
      </c>
      <c r="O12" s="154" t="s">
        <v>859</v>
      </c>
      <c r="P12" s="154" t="s">
        <v>193</v>
      </c>
    </row>
    <row r="13" spans="1:16" ht="15" customHeight="1" x14ac:dyDescent="0.25">
      <c r="A13" s="255">
        <v>1</v>
      </c>
      <c r="B13" s="258">
        <v>2</v>
      </c>
      <c r="C13" s="258">
        <v>3</v>
      </c>
      <c r="D13" s="261">
        <v>4</v>
      </c>
      <c r="E13" s="261">
        <v>5</v>
      </c>
      <c r="F13" s="261">
        <v>6</v>
      </c>
      <c r="G13" s="261">
        <v>7</v>
      </c>
      <c r="H13" s="261">
        <v>8</v>
      </c>
      <c r="I13" s="261">
        <v>9</v>
      </c>
      <c r="J13" s="261">
        <v>10</v>
      </c>
      <c r="K13" s="261">
        <v>11</v>
      </c>
      <c r="L13" s="261">
        <v>12</v>
      </c>
      <c r="M13" s="261">
        <v>13</v>
      </c>
      <c r="N13" s="261">
        <v>14</v>
      </c>
      <c r="O13" s="261">
        <v>15</v>
      </c>
      <c r="P13" s="154">
        <v>16</v>
      </c>
    </row>
    <row r="14" spans="1:16" ht="15" customHeight="1" x14ac:dyDescent="0.25">
      <c r="A14" s="502">
        <v>1</v>
      </c>
      <c r="B14" s="490"/>
      <c r="C14" s="505"/>
      <c r="D14" s="490"/>
      <c r="E14" s="490"/>
      <c r="F14" s="490"/>
      <c r="G14" s="490"/>
      <c r="H14" s="262">
        <v>1</v>
      </c>
      <c r="I14" s="265"/>
      <c r="J14" s="267"/>
      <c r="K14" s="267"/>
      <c r="L14" s="267"/>
      <c r="M14" s="267"/>
      <c r="N14" s="267"/>
      <c r="O14" s="267"/>
      <c r="P14" s="267"/>
    </row>
    <row r="15" spans="1:16" ht="15" customHeight="1" x14ac:dyDescent="0.25">
      <c r="A15" s="503"/>
      <c r="B15" s="491"/>
      <c r="C15" s="506"/>
      <c r="D15" s="491"/>
      <c r="E15" s="491"/>
      <c r="F15" s="491"/>
      <c r="G15" s="491"/>
      <c r="H15" s="263" t="s">
        <v>860</v>
      </c>
      <c r="I15" s="266"/>
      <c r="J15" s="268"/>
      <c r="K15" s="268"/>
      <c r="L15" s="268"/>
      <c r="M15" s="268"/>
      <c r="N15" s="268"/>
      <c r="O15" s="268"/>
      <c r="P15" s="268"/>
    </row>
    <row r="16" spans="1:16" ht="15" customHeight="1" x14ac:dyDescent="0.25">
      <c r="A16" s="503"/>
      <c r="B16" s="491"/>
      <c r="C16" s="506"/>
      <c r="D16" s="491"/>
      <c r="E16" s="491"/>
      <c r="F16" s="491"/>
      <c r="G16" s="491"/>
      <c r="H16" s="263" t="s">
        <v>861</v>
      </c>
      <c r="I16" s="266"/>
      <c r="J16" s="268"/>
      <c r="K16" s="268"/>
      <c r="L16" s="268"/>
      <c r="M16" s="268"/>
      <c r="N16" s="268"/>
      <c r="O16" s="268"/>
      <c r="P16" s="268"/>
    </row>
    <row r="17" spans="1:16" ht="15" customHeight="1" x14ac:dyDescent="0.25">
      <c r="A17" s="503"/>
      <c r="B17" s="491"/>
      <c r="C17" s="506"/>
      <c r="D17" s="491"/>
      <c r="E17" s="491"/>
      <c r="F17" s="491"/>
      <c r="G17" s="491"/>
      <c r="H17" s="263" t="s">
        <v>862</v>
      </c>
      <c r="I17" s="266"/>
      <c r="J17" s="268"/>
      <c r="K17" s="268"/>
      <c r="L17" s="268"/>
      <c r="M17" s="268"/>
      <c r="N17" s="268"/>
      <c r="O17" s="268"/>
      <c r="P17" s="268"/>
    </row>
    <row r="18" spans="1:16" x14ac:dyDescent="0.25">
      <c r="A18" s="503"/>
      <c r="B18" s="491"/>
      <c r="C18" s="506"/>
      <c r="D18" s="491"/>
      <c r="E18" s="491"/>
      <c r="F18" s="491"/>
      <c r="G18" s="491"/>
      <c r="H18" s="263" t="s">
        <v>863</v>
      </c>
      <c r="I18" s="266"/>
      <c r="J18" s="268"/>
      <c r="K18" s="268"/>
      <c r="L18" s="268"/>
      <c r="M18" s="268"/>
      <c r="N18" s="268"/>
      <c r="O18" s="268"/>
      <c r="P18" s="268"/>
    </row>
    <row r="19" spans="1:16" x14ac:dyDescent="0.25">
      <c r="A19" s="503"/>
      <c r="B19" s="491"/>
      <c r="C19" s="506"/>
      <c r="D19" s="491"/>
      <c r="E19" s="491"/>
      <c r="F19" s="491"/>
      <c r="G19" s="491"/>
      <c r="H19" s="263" t="s">
        <v>194</v>
      </c>
      <c r="I19" s="266"/>
      <c r="J19" s="268"/>
      <c r="K19" s="268"/>
      <c r="L19" s="268"/>
      <c r="M19" s="268"/>
      <c r="N19" s="268"/>
      <c r="O19" s="268"/>
      <c r="P19" s="268"/>
    </row>
    <row r="20" spans="1:16" x14ac:dyDescent="0.25">
      <c r="A20" s="503"/>
      <c r="B20" s="491"/>
      <c r="C20" s="506"/>
      <c r="D20" s="491"/>
      <c r="E20" s="491"/>
      <c r="F20" s="491"/>
      <c r="G20" s="491"/>
      <c r="H20" s="262" t="s">
        <v>864</v>
      </c>
      <c r="I20" s="265"/>
      <c r="J20" s="267"/>
      <c r="K20" s="267"/>
      <c r="L20" s="267"/>
      <c r="M20" s="267"/>
      <c r="N20" s="267"/>
      <c r="O20" s="267"/>
      <c r="P20" s="267"/>
    </row>
    <row r="21" spans="1:16" x14ac:dyDescent="0.25">
      <c r="A21" s="503"/>
      <c r="B21" s="491"/>
      <c r="C21" s="506"/>
      <c r="D21" s="491"/>
      <c r="E21" s="491"/>
      <c r="F21" s="491"/>
      <c r="G21" s="491"/>
      <c r="H21" s="262">
        <v>2</v>
      </c>
      <c r="I21" s="265"/>
      <c r="J21" s="267"/>
      <c r="K21" s="267"/>
      <c r="L21" s="267"/>
      <c r="M21" s="267"/>
      <c r="N21" s="267"/>
      <c r="O21" s="267"/>
      <c r="P21" s="267"/>
    </row>
    <row r="22" spans="1:16" x14ac:dyDescent="0.25">
      <c r="A22" s="503"/>
      <c r="B22" s="491"/>
      <c r="C22" s="506"/>
      <c r="D22" s="491"/>
      <c r="E22" s="491"/>
      <c r="F22" s="491"/>
      <c r="G22" s="491"/>
      <c r="H22" s="262" t="s">
        <v>865</v>
      </c>
      <c r="I22" s="265"/>
      <c r="J22" s="267"/>
      <c r="K22" s="267"/>
      <c r="L22" s="267"/>
      <c r="M22" s="267"/>
      <c r="N22" s="267"/>
      <c r="O22" s="267"/>
      <c r="P22" s="267"/>
    </row>
    <row r="23" spans="1:16" x14ac:dyDescent="0.25">
      <c r="A23" s="503"/>
      <c r="B23" s="491"/>
      <c r="C23" s="506"/>
      <c r="D23" s="491"/>
      <c r="E23" s="491"/>
      <c r="F23" s="491"/>
      <c r="G23" s="491"/>
      <c r="H23" s="262" t="s">
        <v>866</v>
      </c>
      <c r="I23" s="265"/>
      <c r="J23" s="267"/>
      <c r="K23" s="267"/>
      <c r="L23" s="267"/>
      <c r="M23" s="267"/>
      <c r="N23" s="267"/>
      <c r="O23" s="267"/>
      <c r="P23" s="267"/>
    </row>
    <row r="24" spans="1:16" x14ac:dyDescent="0.25">
      <c r="A24" s="503"/>
      <c r="B24" s="491"/>
      <c r="C24" s="506"/>
      <c r="D24" s="491"/>
      <c r="E24" s="491"/>
      <c r="F24" s="491"/>
      <c r="G24" s="491"/>
      <c r="H24" s="262" t="s">
        <v>867</v>
      </c>
      <c r="I24" s="265"/>
      <c r="J24" s="267"/>
      <c r="K24" s="267"/>
      <c r="L24" s="267"/>
      <c r="M24" s="267"/>
      <c r="N24" s="267"/>
      <c r="O24" s="267"/>
      <c r="P24" s="267"/>
    </row>
    <row r="25" spans="1:16" x14ac:dyDescent="0.25">
      <c r="A25" s="503"/>
      <c r="B25" s="491"/>
      <c r="C25" s="506"/>
      <c r="D25" s="491"/>
      <c r="E25" s="491"/>
      <c r="F25" s="491"/>
      <c r="G25" s="491"/>
      <c r="H25" s="262" t="s">
        <v>868</v>
      </c>
      <c r="I25" s="265"/>
      <c r="J25" s="267"/>
      <c r="K25" s="267"/>
      <c r="L25" s="267"/>
      <c r="M25" s="267"/>
      <c r="N25" s="267"/>
      <c r="O25" s="267"/>
      <c r="P25" s="267"/>
    </row>
    <row r="26" spans="1:16" x14ac:dyDescent="0.25">
      <c r="A26" s="503"/>
      <c r="B26" s="491"/>
      <c r="C26" s="506"/>
      <c r="D26" s="491"/>
      <c r="E26" s="491"/>
      <c r="F26" s="491"/>
      <c r="G26" s="491"/>
      <c r="H26" s="262" t="s">
        <v>864</v>
      </c>
      <c r="I26" s="265"/>
      <c r="J26" s="267"/>
      <c r="K26" s="267"/>
      <c r="L26" s="267"/>
      <c r="M26" s="267"/>
      <c r="N26" s="267"/>
      <c r="O26" s="267"/>
      <c r="P26" s="267"/>
    </row>
    <row r="27" spans="1:16" x14ac:dyDescent="0.25">
      <c r="A27" s="504"/>
      <c r="B27" s="492"/>
      <c r="C27" s="507"/>
      <c r="D27" s="492"/>
      <c r="E27" s="492"/>
      <c r="F27" s="492"/>
      <c r="G27" s="492"/>
      <c r="H27" s="264">
        <v>3</v>
      </c>
      <c r="I27" s="131"/>
      <c r="J27" s="256"/>
      <c r="K27" s="256"/>
      <c r="L27" s="256"/>
      <c r="M27" s="256"/>
      <c r="N27" s="256"/>
      <c r="O27" s="256"/>
      <c r="P27" s="256"/>
    </row>
    <row r="28" spans="1:16" x14ac:dyDescent="0.25">
      <c r="A28" s="132"/>
      <c r="B28" s="254"/>
      <c r="C28" s="133"/>
      <c r="D28" s="254"/>
      <c r="E28" s="254"/>
      <c r="F28" s="254"/>
      <c r="G28" s="254"/>
      <c r="H28" s="134"/>
      <c r="I28" s="133"/>
      <c r="J28" s="254"/>
      <c r="K28" s="254"/>
      <c r="L28" s="254"/>
      <c r="M28" s="254"/>
      <c r="N28" s="254"/>
      <c r="O28" s="254"/>
      <c r="P28" s="254"/>
    </row>
    <row r="29" spans="1:16" x14ac:dyDescent="0.25">
      <c r="A29" s="132"/>
      <c r="B29" s="254"/>
      <c r="C29" s="133"/>
      <c r="D29" s="254"/>
      <c r="E29" s="254"/>
      <c r="F29" s="254"/>
      <c r="G29" s="254"/>
      <c r="H29" s="134"/>
      <c r="I29" s="133"/>
      <c r="J29" s="257"/>
      <c r="K29" s="257"/>
      <c r="L29" s="257"/>
      <c r="M29" s="257"/>
      <c r="N29" s="257"/>
      <c r="O29" s="257"/>
      <c r="P29" s="254"/>
    </row>
    <row r="30" spans="1:16" x14ac:dyDescent="0.25">
      <c r="A30" s="132"/>
      <c r="B30" s="487" t="s">
        <v>869</v>
      </c>
      <c r="C30" s="487"/>
      <c r="D30" s="487"/>
      <c r="E30" s="487"/>
      <c r="F30" s="487"/>
      <c r="G30" s="487"/>
      <c r="H30" s="135"/>
      <c r="I30" s="133"/>
      <c r="J30" s="488" t="s">
        <v>870</v>
      </c>
      <c r="K30" s="488"/>
      <c r="L30" s="488"/>
      <c r="M30" s="488"/>
      <c r="N30" s="488"/>
      <c r="O30" s="488"/>
      <c r="P30" s="254"/>
    </row>
    <row r="31" spans="1:16" x14ac:dyDescent="0.25">
      <c r="A31" s="132"/>
      <c r="B31" s="254"/>
      <c r="C31" s="254"/>
      <c r="D31" s="254"/>
      <c r="E31" s="254"/>
      <c r="F31" s="254"/>
      <c r="G31" s="254"/>
      <c r="H31" s="135"/>
      <c r="I31" s="133"/>
      <c r="J31" s="254"/>
      <c r="K31" s="254"/>
      <c r="L31" s="254"/>
      <c r="M31" s="254"/>
      <c r="N31" s="254"/>
      <c r="O31" s="254"/>
      <c r="P31" s="254"/>
    </row>
    <row r="32" spans="1:16" x14ac:dyDescent="0.25">
      <c r="A32" s="489" t="s">
        <v>871</v>
      </c>
      <c r="B32" s="489"/>
      <c r="C32" s="489"/>
      <c r="D32" s="489"/>
      <c r="E32" s="489"/>
      <c r="F32" s="489"/>
      <c r="G32" s="489"/>
      <c r="H32" s="489"/>
      <c r="I32" s="489"/>
      <c r="J32" s="489"/>
      <c r="K32" s="489"/>
      <c r="L32" s="489"/>
      <c r="M32" s="489"/>
      <c r="N32" s="489"/>
      <c r="O32" s="489"/>
      <c r="P32" s="489"/>
    </row>
    <row r="33" spans="1:16" x14ac:dyDescent="0.25">
      <c r="A33" s="260"/>
      <c r="B33" s="260"/>
      <c r="C33" s="260"/>
      <c r="D33" s="260"/>
      <c r="E33" s="260"/>
      <c r="F33" s="260"/>
      <c r="G33" s="260"/>
      <c r="H33" s="260"/>
      <c r="I33" s="260"/>
      <c r="J33" s="260"/>
      <c r="K33" s="260"/>
      <c r="L33" s="260"/>
      <c r="M33" s="260"/>
      <c r="N33" s="260"/>
      <c r="O33" s="260"/>
      <c r="P33" s="260"/>
    </row>
    <row r="34" spans="1:16" x14ac:dyDescent="0.25">
      <c r="A34" s="486" t="s">
        <v>872</v>
      </c>
      <c r="B34" s="486"/>
      <c r="C34" s="486"/>
      <c r="D34" s="486"/>
      <c r="E34" s="486"/>
      <c r="F34" s="486"/>
      <c r="G34" s="486"/>
      <c r="H34" s="486"/>
      <c r="I34" s="486"/>
      <c r="J34" s="486"/>
      <c r="K34" s="486"/>
      <c r="L34" s="486"/>
      <c r="M34" s="486"/>
      <c r="N34" s="486"/>
      <c r="O34" s="486"/>
      <c r="P34" s="486"/>
    </row>
    <row r="35" spans="1:16" x14ac:dyDescent="0.25">
      <c r="A35" s="486" t="s">
        <v>873</v>
      </c>
      <c r="B35" s="486"/>
      <c r="C35" s="486"/>
      <c r="D35" s="486"/>
      <c r="E35" s="486"/>
      <c r="F35" s="486"/>
      <c r="G35" s="486"/>
      <c r="H35" s="486"/>
      <c r="I35" s="486"/>
      <c r="J35" s="486"/>
      <c r="K35" s="486"/>
      <c r="L35" s="486"/>
      <c r="M35" s="486"/>
      <c r="N35" s="486"/>
      <c r="O35" s="486"/>
      <c r="P35" s="486"/>
    </row>
    <row r="36" spans="1:16" x14ac:dyDescent="0.25">
      <c r="A36" s="486" t="s">
        <v>874</v>
      </c>
      <c r="B36" s="486"/>
      <c r="C36" s="486"/>
      <c r="D36" s="486"/>
      <c r="E36" s="486"/>
      <c r="F36" s="486"/>
      <c r="G36" s="486"/>
      <c r="H36" s="486"/>
      <c r="I36" s="486"/>
      <c r="J36" s="486"/>
      <c r="K36" s="486"/>
      <c r="L36" s="486"/>
      <c r="M36" s="486"/>
      <c r="N36" s="486"/>
      <c r="O36" s="486"/>
      <c r="P36" s="486"/>
    </row>
    <row r="37" spans="1:16" ht="61.5" customHeight="1" x14ac:dyDescent="0.25">
      <c r="A37" s="486" t="s">
        <v>875</v>
      </c>
      <c r="B37" s="486"/>
      <c r="C37" s="486"/>
      <c r="D37" s="486"/>
      <c r="E37" s="486"/>
      <c r="F37" s="486"/>
      <c r="G37" s="486"/>
      <c r="H37" s="486"/>
      <c r="I37" s="486"/>
      <c r="J37" s="486"/>
      <c r="K37" s="486"/>
      <c r="L37" s="486"/>
      <c r="M37" s="486"/>
      <c r="N37" s="486"/>
      <c r="O37" s="486"/>
      <c r="P37" s="486"/>
    </row>
    <row r="38" spans="1:16" ht="45.75" customHeight="1" x14ac:dyDescent="0.25">
      <c r="A38" s="486" t="s">
        <v>876</v>
      </c>
      <c r="B38" s="486"/>
      <c r="C38" s="486"/>
      <c r="D38" s="486"/>
      <c r="E38" s="486"/>
      <c r="F38" s="486"/>
      <c r="G38" s="486"/>
      <c r="H38" s="486"/>
      <c r="I38" s="486"/>
      <c r="J38" s="486"/>
      <c r="K38" s="486"/>
      <c r="L38" s="486"/>
      <c r="M38" s="486"/>
      <c r="N38" s="486"/>
      <c r="O38" s="486"/>
      <c r="P38" s="486"/>
    </row>
    <row r="39" spans="1:16" x14ac:dyDescent="0.25">
      <c r="A39" s="486" t="s">
        <v>877</v>
      </c>
      <c r="B39" s="486"/>
      <c r="C39" s="486"/>
      <c r="D39" s="486"/>
      <c r="E39" s="486"/>
      <c r="F39" s="486"/>
      <c r="G39" s="486"/>
      <c r="H39" s="486"/>
      <c r="I39" s="486"/>
      <c r="J39" s="486"/>
      <c r="K39" s="486"/>
      <c r="L39" s="486"/>
      <c r="M39" s="486"/>
      <c r="N39" s="486"/>
      <c r="O39" s="486"/>
      <c r="P39" s="486"/>
    </row>
    <row r="40" spans="1:16" x14ac:dyDescent="0.25">
      <c r="A40" s="486" t="s">
        <v>878</v>
      </c>
      <c r="B40" s="486"/>
      <c r="C40" s="486"/>
      <c r="D40" s="486"/>
      <c r="E40" s="486"/>
      <c r="F40" s="486"/>
      <c r="G40" s="486"/>
      <c r="H40" s="486"/>
      <c r="I40" s="486"/>
      <c r="J40" s="486"/>
      <c r="K40" s="486"/>
      <c r="L40" s="486"/>
      <c r="M40" s="486"/>
      <c r="N40" s="486"/>
      <c r="O40" s="486"/>
      <c r="P40" s="486"/>
    </row>
    <row r="41" spans="1:16" x14ac:dyDescent="0.25">
      <c r="A41" s="486" t="s">
        <v>879</v>
      </c>
      <c r="B41" s="486"/>
      <c r="C41" s="486"/>
      <c r="D41" s="486"/>
      <c r="E41" s="486"/>
      <c r="F41" s="486"/>
      <c r="G41" s="486"/>
      <c r="H41" s="486"/>
      <c r="I41" s="486"/>
      <c r="J41" s="486"/>
      <c r="K41" s="486"/>
      <c r="L41" s="486"/>
      <c r="M41" s="486"/>
      <c r="N41" s="486"/>
      <c r="O41" s="486"/>
      <c r="P41" s="486"/>
    </row>
    <row r="42" spans="1:16" x14ac:dyDescent="0.25">
      <c r="A42" s="486" t="s">
        <v>880</v>
      </c>
      <c r="B42" s="486"/>
      <c r="C42" s="486"/>
      <c r="D42" s="486"/>
      <c r="E42" s="486"/>
      <c r="F42" s="486"/>
      <c r="G42" s="486"/>
      <c r="H42" s="486"/>
      <c r="I42" s="486"/>
      <c r="J42" s="486"/>
      <c r="K42" s="486"/>
      <c r="L42" s="486"/>
      <c r="M42" s="486"/>
      <c r="N42" s="486"/>
      <c r="O42" s="486"/>
      <c r="P42" s="486"/>
    </row>
    <row r="43" spans="1:16" x14ac:dyDescent="0.25">
      <c r="A43" s="486" t="s">
        <v>881</v>
      </c>
      <c r="B43" s="486"/>
      <c r="C43" s="486"/>
      <c r="D43" s="486"/>
      <c r="E43" s="486"/>
      <c r="F43" s="486"/>
      <c r="G43" s="486"/>
      <c r="H43" s="486"/>
      <c r="I43" s="486"/>
      <c r="J43" s="486"/>
      <c r="K43" s="486"/>
      <c r="L43" s="486"/>
      <c r="M43" s="486"/>
      <c r="N43" s="486"/>
      <c r="O43" s="486"/>
      <c r="P43" s="486"/>
    </row>
    <row r="44" spans="1:16" x14ac:dyDescent="0.25">
      <c r="A44" s="486" t="s">
        <v>882</v>
      </c>
      <c r="B44" s="486"/>
      <c r="C44" s="486"/>
      <c r="D44" s="486"/>
      <c r="E44" s="486"/>
      <c r="F44" s="486"/>
      <c r="G44" s="486"/>
      <c r="H44" s="486"/>
      <c r="I44" s="486"/>
      <c r="J44" s="486"/>
      <c r="K44" s="486"/>
      <c r="L44" s="486"/>
      <c r="M44" s="486"/>
      <c r="N44" s="486"/>
      <c r="O44" s="486"/>
      <c r="P44" s="486"/>
    </row>
    <row r="45" spans="1:16" ht="31.5" customHeight="1" x14ac:dyDescent="0.25">
      <c r="A45" s="486" t="s">
        <v>883</v>
      </c>
      <c r="B45" s="486"/>
      <c r="C45" s="486"/>
      <c r="D45" s="486"/>
      <c r="E45" s="486"/>
      <c r="F45" s="486"/>
      <c r="G45" s="486"/>
      <c r="H45" s="486"/>
      <c r="I45" s="486"/>
      <c r="J45" s="486"/>
      <c r="K45" s="486"/>
      <c r="L45" s="486"/>
      <c r="M45" s="486"/>
      <c r="N45" s="486"/>
      <c r="O45" s="486"/>
      <c r="P45" s="486"/>
    </row>
    <row r="46" spans="1:16" x14ac:dyDescent="0.25">
      <c r="A46" s="486" t="s">
        <v>884</v>
      </c>
      <c r="B46" s="486"/>
      <c r="C46" s="486"/>
      <c r="D46" s="486"/>
      <c r="E46" s="486"/>
      <c r="F46" s="486"/>
      <c r="G46" s="486"/>
      <c r="H46" s="486"/>
      <c r="I46" s="486"/>
      <c r="J46" s="486"/>
      <c r="K46" s="486"/>
      <c r="L46" s="486"/>
      <c r="M46" s="486"/>
      <c r="N46" s="486"/>
      <c r="O46" s="486"/>
      <c r="P46" s="486"/>
    </row>
    <row r="47" spans="1:16" x14ac:dyDescent="0.25">
      <c r="A47" s="486" t="s">
        <v>885</v>
      </c>
      <c r="B47" s="486"/>
      <c r="C47" s="486"/>
      <c r="D47" s="486"/>
      <c r="E47" s="486"/>
      <c r="F47" s="486"/>
      <c r="G47" s="486"/>
      <c r="H47" s="486"/>
      <c r="I47" s="486"/>
      <c r="J47" s="486"/>
      <c r="K47" s="486"/>
      <c r="L47" s="486"/>
      <c r="M47" s="486"/>
      <c r="N47" s="486"/>
      <c r="O47" s="486"/>
      <c r="P47" s="486"/>
    </row>
    <row r="48" spans="1:16" ht="30.75" customHeight="1" x14ac:dyDescent="0.25">
      <c r="A48" s="486" t="s">
        <v>886</v>
      </c>
      <c r="B48" s="486"/>
      <c r="C48" s="486"/>
      <c r="D48" s="486"/>
      <c r="E48" s="486"/>
      <c r="F48" s="486"/>
      <c r="G48" s="486"/>
      <c r="H48" s="486"/>
      <c r="I48" s="486"/>
      <c r="J48" s="486"/>
      <c r="K48" s="486"/>
      <c r="L48" s="486"/>
      <c r="M48" s="486"/>
      <c r="N48" s="486"/>
      <c r="O48" s="486"/>
      <c r="P48" s="486"/>
    </row>
    <row r="49" spans="1:16" ht="30.75" customHeight="1" x14ac:dyDescent="0.25">
      <c r="A49" s="486" t="s">
        <v>887</v>
      </c>
      <c r="B49" s="486"/>
      <c r="C49" s="486"/>
      <c r="D49" s="486"/>
      <c r="E49" s="486"/>
      <c r="F49" s="486"/>
      <c r="G49" s="486"/>
      <c r="H49" s="486"/>
      <c r="I49" s="486"/>
      <c r="J49" s="486"/>
      <c r="K49" s="486"/>
      <c r="L49" s="486"/>
      <c r="M49" s="486"/>
      <c r="N49" s="486"/>
      <c r="O49" s="486"/>
      <c r="P49" s="486"/>
    </row>
    <row r="50" spans="1:16" ht="30" customHeight="1" x14ac:dyDescent="0.25">
      <c r="A50" s="486" t="s">
        <v>888</v>
      </c>
      <c r="B50" s="486"/>
      <c r="C50" s="486"/>
      <c r="D50" s="486"/>
      <c r="E50" s="486"/>
      <c r="F50" s="486"/>
      <c r="G50" s="486"/>
      <c r="H50" s="486"/>
      <c r="I50" s="486"/>
      <c r="J50" s="486"/>
      <c r="K50" s="486"/>
      <c r="L50" s="486"/>
      <c r="M50" s="486"/>
      <c r="N50" s="486"/>
      <c r="O50" s="486"/>
      <c r="P50" s="486"/>
    </row>
    <row r="51" spans="1:16" ht="45" customHeight="1" x14ac:dyDescent="0.25">
      <c r="A51" s="486" t="s">
        <v>889</v>
      </c>
      <c r="B51" s="486"/>
      <c r="C51" s="486"/>
      <c r="D51" s="486"/>
      <c r="E51" s="486"/>
      <c r="F51" s="486"/>
      <c r="G51" s="486"/>
      <c r="H51" s="486"/>
      <c r="I51" s="486"/>
      <c r="J51" s="486"/>
      <c r="K51" s="486"/>
      <c r="L51" s="486"/>
      <c r="M51" s="486"/>
      <c r="N51" s="486"/>
      <c r="O51" s="486"/>
      <c r="P51" s="486"/>
    </row>
    <row r="52" spans="1:16" x14ac:dyDescent="0.25">
      <c r="A52" s="132"/>
      <c r="B52" s="254"/>
      <c r="C52" s="254"/>
      <c r="D52" s="254"/>
      <c r="E52" s="254"/>
      <c r="F52" s="254"/>
      <c r="G52" s="254"/>
      <c r="H52" s="135"/>
      <c r="I52" s="133"/>
      <c r="J52" s="254"/>
      <c r="K52" s="254"/>
      <c r="L52" s="254"/>
      <c r="M52" s="254"/>
      <c r="N52" s="254"/>
      <c r="O52" s="254"/>
      <c r="P52" s="254"/>
    </row>
    <row r="53" spans="1:16" ht="15.75" thickBot="1" x14ac:dyDescent="0.3">
      <c r="A53" s="132"/>
      <c r="B53" s="150"/>
      <c r="C53" s="147"/>
      <c r="D53" s="148"/>
      <c r="E53" s="148"/>
      <c r="F53" s="148"/>
      <c r="G53" s="148" t="s">
        <v>914</v>
      </c>
      <c r="H53" s="149"/>
      <c r="I53" s="147"/>
      <c r="J53" s="148"/>
      <c r="K53" s="148"/>
      <c r="L53" s="148"/>
      <c r="M53" s="148"/>
      <c r="N53" s="148"/>
      <c r="O53" s="148"/>
      <c r="P53" s="148"/>
    </row>
    <row r="54" spans="1:16" x14ac:dyDescent="0.25">
      <c r="A54" s="127"/>
      <c r="B54" s="136" t="str">
        <f>'Расчет дог.цены'!B20</f>
        <v>Заказчик</v>
      </c>
      <c r="C54" s="137"/>
      <c r="D54" s="138"/>
      <c r="E54" s="138"/>
      <c r="F54" s="138"/>
      <c r="G54" s="138"/>
      <c r="H54" s="134"/>
      <c r="I54" s="136" t="str">
        <f>'Расчет дог.цены'!D20</f>
        <v>Подрядчик</v>
      </c>
      <c r="J54" s="138"/>
      <c r="K54" s="254"/>
      <c r="L54" s="254"/>
      <c r="M54" s="254"/>
      <c r="N54" s="254"/>
      <c r="O54" s="254"/>
      <c r="P54" s="254"/>
    </row>
    <row r="55" spans="1:16" x14ac:dyDescent="0.25">
      <c r="A55" s="127"/>
      <c r="B55" s="127"/>
      <c r="C55" s="132"/>
      <c r="D55" s="132"/>
      <c r="E55" s="132"/>
      <c r="F55" s="132"/>
      <c r="G55" s="132"/>
      <c r="H55" s="133"/>
      <c r="I55" s="139"/>
      <c r="J55" s="132"/>
      <c r="K55" s="254"/>
      <c r="L55" s="254"/>
      <c r="M55" s="254"/>
      <c r="N55" s="254"/>
      <c r="O55" s="254"/>
      <c r="P55" s="254"/>
    </row>
    <row r="56" spans="1:16" x14ac:dyDescent="0.25">
      <c r="A56" s="127"/>
      <c r="B56" s="127" t="str">
        <f>'Расчет дог.цены'!B23</f>
        <v xml:space="preserve">Заместитель директора по </v>
      </c>
      <c r="C56" s="132"/>
      <c r="D56" s="132"/>
      <c r="E56" s="132"/>
      <c r="F56" s="132"/>
      <c r="G56" s="132"/>
      <c r="H56" s="133"/>
      <c r="I56" s="140" t="str">
        <f>'[1]Расчет дог.цены'!D23</f>
        <v>Исполнительный директор</v>
      </c>
      <c r="J56" s="132"/>
      <c r="K56" s="254"/>
      <c r="L56" s="254"/>
      <c r="M56" s="254"/>
      <c r="N56" s="254"/>
      <c r="O56" s="254"/>
      <c r="P56" s="254"/>
    </row>
    <row r="57" spans="1:16" x14ac:dyDescent="0.25">
      <c r="A57" s="127"/>
      <c r="B57" s="127" t="str">
        <f>'Расчет дог.цены'!B24</f>
        <v>капитальному строительству</v>
      </c>
      <c r="C57" s="132"/>
      <c r="D57" s="132"/>
      <c r="E57" s="132"/>
      <c r="F57" s="132"/>
      <c r="G57" s="132"/>
      <c r="H57" s="133"/>
      <c r="I57" s="140" t="s">
        <v>916</v>
      </c>
      <c r="J57" s="132"/>
      <c r="K57" s="254"/>
      <c r="L57" s="254"/>
      <c r="M57" s="254"/>
      <c r="N57" s="254"/>
      <c r="O57" s="254"/>
      <c r="P57" s="254"/>
    </row>
    <row r="58" spans="1:16" x14ac:dyDescent="0.25">
      <c r="A58" s="127"/>
      <c r="B58" s="127" t="str">
        <f>'Расчет дог.цены'!B25</f>
        <v>филиала ПАО «Россети Московский регион» -</v>
      </c>
      <c r="C58" s="132"/>
      <c r="D58" s="132"/>
      <c r="E58" s="132"/>
      <c r="F58" s="132"/>
      <c r="G58" s="132"/>
      <c r="H58" s="133"/>
      <c r="I58" s="140"/>
      <c r="J58" s="132"/>
      <c r="K58" s="254"/>
      <c r="L58" s="254"/>
      <c r="M58" s="254"/>
      <c r="N58" s="254"/>
      <c r="O58" s="254"/>
      <c r="P58" s="254"/>
    </row>
    <row r="59" spans="1:16" x14ac:dyDescent="0.25">
      <c r="A59" s="127"/>
      <c r="B59" s="127" t="str">
        <f>'Расчет дог.цены'!B26</f>
        <v>«Южные электрические сети"</v>
      </c>
      <c r="C59" s="132"/>
      <c r="D59" s="132"/>
      <c r="E59" s="132"/>
      <c r="F59" s="132"/>
      <c r="G59" s="132"/>
      <c r="H59" s="133"/>
      <c r="I59" s="140"/>
      <c r="J59" s="132"/>
      <c r="K59" s="254"/>
      <c r="L59" s="254"/>
      <c r="M59" s="254"/>
      <c r="N59" s="254"/>
      <c r="O59" s="254"/>
      <c r="P59" s="254"/>
    </row>
    <row r="60" spans="1:16" x14ac:dyDescent="0.25">
      <c r="A60" s="127"/>
      <c r="B60" s="127"/>
      <c r="C60" s="132"/>
      <c r="D60" s="132"/>
      <c r="E60" s="132"/>
      <c r="F60" s="132"/>
      <c r="G60" s="132"/>
      <c r="H60" s="133"/>
      <c r="I60" s="140"/>
      <c r="J60" s="132"/>
      <c r="K60" s="254"/>
      <c r="L60" s="254"/>
      <c r="M60" s="254"/>
      <c r="N60" s="254"/>
      <c r="O60" s="254"/>
      <c r="P60" s="254"/>
    </row>
    <row r="61" spans="1:16" x14ac:dyDescent="0.25">
      <c r="B61" s="127" t="str">
        <f>'Расчет дог.цены'!B29</f>
        <v>_________________ / Д.А. Белевитин/</v>
      </c>
      <c r="I61" t="str">
        <f>'Расчет дог.цены'!D29</f>
        <v>______________ / И.И. Иванов /</v>
      </c>
    </row>
  </sheetData>
  <mergeCells count="36">
    <mergeCell ref="F14:F27"/>
    <mergeCell ref="G14:G27"/>
    <mergeCell ref="A5:P5"/>
    <mergeCell ref="A6:P6"/>
    <mergeCell ref="A7:P7"/>
    <mergeCell ref="A8:P8"/>
    <mergeCell ref="A10:A12"/>
    <mergeCell ref="B10:G11"/>
    <mergeCell ref="H10:P11"/>
    <mergeCell ref="A14:A27"/>
    <mergeCell ref="B14:B27"/>
    <mergeCell ref="C14:C27"/>
    <mergeCell ref="D14:D27"/>
    <mergeCell ref="E14:E27"/>
    <mergeCell ref="A40:P40"/>
    <mergeCell ref="B30:G30"/>
    <mergeCell ref="J30:O30"/>
    <mergeCell ref="A32:P32"/>
    <mergeCell ref="A34:P34"/>
    <mergeCell ref="A35:P35"/>
    <mergeCell ref="G4:J4"/>
    <mergeCell ref="A51:P51"/>
    <mergeCell ref="A46:P46"/>
    <mergeCell ref="A47:P47"/>
    <mergeCell ref="A48:P48"/>
    <mergeCell ref="A49:P49"/>
    <mergeCell ref="A50:P50"/>
    <mergeCell ref="A41:P41"/>
    <mergeCell ref="A42:P42"/>
    <mergeCell ref="A43:P43"/>
    <mergeCell ref="A44:P44"/>
    <mergeCell ref="A45:P45"/>
    <mergeCell ref="A36:P36"/>
    <mergeCell ref="A37:P37"/>
    <mergeCell ref="A38:P38"/>
    <mergeCell ref="A39:P39"/>
  </mergeCells>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topLeftCell="A17" zoomScaleNormal="100" zoomScaleSheetLayoutView="100" workbookViewId="0">
      <selection activeCell="A31" sqref="A31"/>
    </sheetView>
  </sheetViews>
  <sheetFormatPr defaultRowHeight="15" x14ac:dyDescent="0.25"/>
  <cols>
    <col min="1" max="1" width="59.7109375" style="49" customWidth="1"/>
    <col min="2" max="2" width="54.28515625" style="49" customWidth="1"/>
    <col min="3" max="9" width="9.140625" style="49"/>
  </cols>
  <sheetData>
    <row r="1" spans="1:2" ht="17.25" customHeight="1" x14ac:dyDescent="0.25">
      <c r="B1" s="73" t="s">
        <v>669</v>
      </c>
    </row>
    <row r="2" spans="1:2" ht="17.25" customHeight="1" x14ac:dyDescent="0.25">
      <c r="B2" s="73" t="str">
        <f>'Расчет дог.цены'!D2</f>
        <v xml:space="preserve">к Договору строительного подряда </v>
      </c>
    </row>
    <row r="3" spans="1:2" ht="17.25" customHeight="1" x14ac:dyDescent="0.25">
      <c r="A3" s="73"/>
      <c r="B3" s="73" t="str">
        <f>'Расчет дог.цены'!D3</f>
        <v>№ _______ от "___" _________ 20____ г.</v>
      </c>
    </row>
    <row r="4" spans="1:2" x14ac:dyDescent="0.25">
      <c r="A4" s="280" t="s">
        <v>913</v>
      </c>
    </row>
    <row r="5" spans="1:2" ht="16.5" customHeight="1" x14ac:dyDescent="0.25">
      <c r="A5" s="444" t="s">
        <v>891</v>
      </c>
      <c r="B5" s="444"/>
    </row>
    <row r="6" spans="1:2" ht="20.25" customHeight="1" x14ac:dyDescent="0.25">
      <c r="A6" s="444" t="s">
        <v>892</v>
      </c>
      <c r="B6" s="444"/>
    </row>
    <row r="7" spans="1:2" ht="81" customHeight="1" x14ac:dyDescent="0.25">
      <c r="A7" s="431" t="s">
        <v>893</v>
      </c>
      <c r="B7" s="431"/>
    </row>
    <row r="8" spans="1:2" ht="24.75" customHeight="1" x14ac:dyDescent="0.25">
      <c r="A8" s="510" t="s">
        <v>894</v>
      </c>
      <c r="B8" s="510"/>
    </row>
    <row r="9" spans="1:2" ht="24.75" customHeight="1" x14ac:dyDescent="0.25">
      <c r="A9" s="431" t="s">
        <v>895</v>
      </c>
      <c r="B9" s="431"/>
    </row>
    <row r="10" spans="1:2" ht="20.25" customHeight="1" x14ac:dyDescent="0.25">
      <c r="A10" s="431" t="s">
        <v>896</v>
      </c>
      <c r="B10" s="431"/>
    </row>
    <row r="11" spans="1:2" ht="18" customHeight="1" x14ac:dyDescent="0.25">
      <c r="A11" s="431" t="s">
        <v>897</v>
      </c>
      <c r="B11" s="431"/>
    </row>
    <row r="12" spans="1:2" ht="17.25" customHeight="1" x14ac:dyDescent="0.25">
      <c r="A12" s="510" t="s">
        <v>898</v>
      </c>
      <c r="B12" s="510"/>
    </row>
    <row r="13" spans="1:2" ht="66" customHeight="1" x14ac:dyDescent="0.25">
      <c r="A13" s="431" t="s">
        <v>899</v>
      </c>
      <c r="B13" s="431"/>
    </row>
    <row r="14" spans="1:2" ht="198.75" customHeight="1" x14ac:dyDescent="0.25">
      <c r="A14" s="431" t="s">
        <v>900</v>
      </c>
      <c r="B14" s="431"/>
    </row>
    <row r="15" spans="1:2" ht="107.25" customHeight="1" x14ac:dyDescent="0.25">
      <c r="A15" s="431" t="s">
        <v>901</v>
      </c>
      <c r="B15" s="431"/>
    </row>
    <row r="16" spans="1:2" ht="48" customHeight="1" x14ac:dyDescent="0.25">
      <c r="A16" s="431" t="s">
        <v>902</v>
      </c>
      <c r="B16" s="431"/>
    </row>
    <row r="17" spans="1:9" ht="54" customHeight="1" x14ac:dyDescent="0.25">
      <c r="A17" s="431" t="s">
        <v>903</v>
      </c>
      <c r="B17" s="431"/>
    </row>
    <row r="18" spans="1:9" ht="15.75" customHeight="1" x14ac:dyDescent="0.25">
      <c r="A18" s="445" t="s">
        <v>43</v>
      </c>
      <c r="B18" s="509"/>
    </row>
    <row r="19" spans="1:9" ht="73.5" customHeight="1" x14ac:dyDescent="0.25">
      <c r="A19" s="431" t="s">
        <v>904</v>
      </c>
      <c r="B19" s="431"/>
    </row>
    <row r="20" spans="1:9" ht="85.5" customHeight="1" x14ac:dyDescent="0.25">
      <c r="A20" s="431" t="s">
        <v>905</v>
      </c>
      <c r="B20" s="431"/>
    </row>
    <row r="21" spans="1:9" ht="171.75" customHeight="1" x14ac:dyDescent="0.25">
      <c r="A21" s="431" t="s">
        <v>942</v>
      </c>
      <c r="B21" s="431"/>
    </row>
    <row r="22" spans="1:9" ht="12.75" customHeight="1" x14ac:dyDescent="0.25">
      <c r="A22" s="253"/>
      <c r="B22" s="253"/>
    </row>
    <row r="23" spans="1:9" s="282" customFormat="1" ht="20.25" customHeight="1" thickBot="1" x14ac:dyDescent="0.3">
      <c r="A23" s="508" t="s">
        <v>914</v>
      </c>
      <c r="B23" s="508"/>
      <c r="C23" s="281"/>
      <c r="D23" s="281"/>
      <c r="E23" s="281"/>
      <c r="F23" s="281"/>
      <c r="G23" s="281"/>
      <c r="H23" s="281"/>
      <c r="I23" s="281"/>
    </row>
    <row r="24" spans="1:9" x14ac:dyDescent="0.25">
      <c r="A24" s="509"/>
      <c r="B24" s="509"/>
    </row>
    <row r="25" spans="1:9" s="49" customFormat="1" x14ac:dyDescent="0.25">
      <c r="A25" s="269" t="str">
        <f>'Расчет дог.цены'!B20</f>
        <v>Заказчик</v>
      </c>
      <c r="B25" s="193" t="str">
        <f>'Расчет дог.цены'!D20</f>
        <v>Подрядчик</v>
      </c>
    </row>
    <row r="26" spans="1:9" s="49" customFormat="1" x14ac:dyDescent="0.25">
      <c r="A26" s="76"/>
      <c r="B26" s="76"/>
      <c r="C26" s="76"/>
    </row>
    <row r="27" spans="1:9" s="49" customFormat="1" ht="16.5" customHeight="1" x14ac:dyDescent="0.25">
      <c r="A27" s="75" t="str">
        <f>'Расчет дог.цены'!B23</f>
        <v xml:space="preserve">Заместитель директора по </v>
      </c>
      <c r="B27" s="75" t="str">
        <f>'Расчет дог.цены'!D23</f>
        <v>Генеральный директор</v>
      </c>
      <c r="C27" s="75"/>
      <c r="D27" s="75"/>
      <c r="E27" s="75"/>
    </row>
    <row r="28" spans="1:9" s="49" customFormat="1" ht="16.5" customHeight="1" x14ac:dyDescent="0.25">
      <c r="A28" s="75" t="str">
        <f>'Расчет дог.цены'!B24</f>
        <v>капитальному строительству</v>
      </c>
      <c r="B28" s="75" t="str">
        <f>'Расчет дог.цены'!D24</f>
        <v>ООО "____________"</v>
      </c>
      <c r="C28" s="75"/>
      <c r="D28" s="75"/>
      <c r="E28" s="75"/>
    </row>
    <row r="29" spans="1:9" s="49" customFormat="1" ht="16.5" customHeight="1" x14ac:dyDescent="0.25">
      <c r="A29" s="75" t="str">
        <f>'Расчет дог.цены'!B25</f>
        <v>филиала ПАО «Россети Московский регион» -</v>
      </c>
      <c r="B29" s="75"/>
      <c r="C29" s="75"/>
      <c r="D29" s="141"/>
      <c r="E29" s="141"/>
    </row>
    <row r="30" spans="1:9" s="49" customFormat="1" ht="16.5" customHeight="1" x14ac:dyDescent="0.25">
      <c r="A30" s="79" t="str">
        <f>'Расчет дог.цены'!B26</f>
        <v>«Южные электрические сети"</v>
      </c>
      <c r="B30" s="79"/>
      <c r="C30" s="79"/>
      <c r="D30" s="79"/>
      <c r="E30" s="79"/>
    </row>
    <row r="31" spans="1:9" s="49" customFormat="1" ht="16.5" customHeight="1" x14ac:dyDescent="0.25">
      <c r="A31" s="79"/>
      <c r="B31" s="79"/>
      <c r="C31" s="79"/>
      <c r="D31" s="79"/>
      <c r="E31" s="79"/>
    </row>
    <row r="32" spans="1:9" s="49" customFormat="1" ht="16.5" customHeight="1" x14ac:dyDescent="0.25">
      <c r="A32" s="79"/>
      <c r="B32" s="79"/>
      <c r="C32" s="79"/>
      <c r="D32" s="79"/>
      <c r="E32" s="79"/>
    </row>
    <row r="33" spans="1:5" s="49" customFormat="1" x14ac:dyDescent="0.25">
      <c r="A33" s="79" t="str">
        <f>'Расчет дог.цены'!B29</f>
        <v>_________________ / Д.А. Белевитин/</v>
      </c>
      <c r="B33" s="79" t="str">
        <f>'Расчет дог.цены'!D29</f>
        <v>______________ / И.И. Иванов /</v>
      </c>
      <c r="C33" s="79"/>
      <c r="D33" s="79"/>
      <c r="E33" s="79"/>
    </row>
    <row r="34" spans="1:5" s="49" customFormat="1" x14ac:dyDescent="0.25">
      <c r="A34" s="75" t="s">
        <v>43</v>
      </c>
      <c r="B34" s="75" t="s">
        <v>43</v>
      </c>
      <c r="C34" s="80"/>
      <c r="D34" s="80"/>
      <c r="E34" s="80"/>
    </row>
    <row r="35" spans="1:5" s="49" customFormat="1" x14ac:dyDescent="0.25">
      <c r="A35" s="69"/>
      <c r="B35" s="69"/>
    </row>
  </sheetData>
  <mergeCells count="19">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17:B17"/>
    <mergeCell ref="A18:B18"/>
    <mergeCell ref="A19:B19"/>
    <mergeCell ref="A20:B20"/>
    <mergeCell ref="A21:B21"/>
  </mergeCells>
  <pageMargins left="0.39370078740157483" right="0.39370078740157483" top="0.35433070866141736" bottom="0.35433070866141736" header="0.11811023622047245" footer="0.11811023622047245"/>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view="pageBreakPreview" topLeftCell="A49" zoomScaleNormal="100" zoomScaleSheetLayoutView="100" workbookViewId="0">
      <selection activeCell="A63" sqref="A63"/>
    </sheetView>
  </sheetViews>
  <sheetFormatPr defaultRowHeight="15" x14ac:dyDescent="0.25"/>
  <cols>
    <col min="1" max="1" width="59.7109375" style="49" customWidth="1"/>
    <col min="2" max="2" width="54.28515625" style="49" customWidth="1"/>
    <col min="3" max="9" width="9.140625" style="49"/>
  </cols>
  <sheetData>
    <row r="1" spans="1:2" x14ac:dyDescent="0.25">
      <c r="B1" s="73" t="s">
        <v>670</v>
      </c>
    </row>
    <row r="2" spans="1:2" x14ac:dyDescent="0.25">
      <c r="B2" s="73" t="str">
        <f>'Расчет дог.цены'!D2</f>
        <v xml:space="preserve">к Договору строительного подряда </v>
      </c>
    </row>
    <row r="3" spans="1:2" x14ac:dyDescent="0.25">
      <c r="A3" s="73"/>
      <c r="B3" s="73" t="str">
        <f>'Расчет дог.цены'!D3</f>
        <v>№ _______ от "___" _________ 20____ г.</v>
      </c>
    </row>
    <row r="4" spans="1:2" x14ac:dyDescent="0.25">
      <c r="A4" s="73"/>
    </row>
    <row r="5" spans="1:2" x14ac:dyDescent="0.25">
      <c r="A5" s="444" t="s">
        <v>195</v>
      </c>
      <c r="B5" s="444"/>
    </row>
    <row r="6" spans="1:2" x14ac:dyDescent="0.25">
      <c r="A6" s="444" t="s">
        <v>922</v>
      </c>
      <c r="B6" s="444"/>
    </row>
    <row r="7" spans="1:2" ht="87.75" customHeight="1" x14ac:dyDescent="0.25">
      <c r="A7" s="431" t="s">
        <v>923</v>
      </c>
      <c r="B7" s="431"/>
    </row>
    <row r="8" spans="1:2" x14ac:dyDescent="0.25">
      <c r="A8" s="444" t="s">
        <v>196</v>
      </c>
      <c r="B8" s="444"/>
    </row>
    <row r="9" spans="1:2" ht="18" customHeight="1" x14ac:dyDescent="0.25">
      <c r="A9" s="445" t="s">
        <v>924</v>
      </c>
      <c r="B9" s="445"/>
    </row>
    <row r="10" spans="1:2" x14ac:dyDescent="0.25">
      <c r="A10" s="445" t="s">
        <v>925</v>
      </c>
      <c r="B10" s="445"/>
    </row>
    <row r="11" spans="1:2" ht="63" customHeight="1" x14ac:dyDescent="0.25">
      <c r="A11" s="445" t="s">
        <v>220</v>
      </c>
      <c r="B11" s="445"/>
    </row>
    <row r="12" spans="1:2" x14ac:dyDescent="0.25">
      <c r="A12" s="444" t="s">
        <v>197</v>
      </c>
      <c r="B12" s="444"/>
    </row>
    <row r="13" spans="1:2" ht="34.5" customHeight="1" x14ac:dyDescent="0.25">
      <c r="A13" s="431" t="s">
        <v>221</v>
      </c>
      <c r="B13" s="431"/>
    </row>
    <row r="14" spans="1:2" x14ac:dyDescent="0.25">
      <c r="A14" s="509" t="s">
        <v>198</v>
      </c>
      <c r="B14" s="509"/>
    </row>
    <row r="15" spans="1:2" ht="32.25" customHeight="1" x14ac:dyDescent="0.25">
      <c r="A15" s="431" t="s">
        <v>222</v>
      </c>
      <c r="B15" s="431"/>
    </row>
    <row r="16" spans="1:2" x14ac:dyDescent="0.25">
      <c r="A16" s="509" t="s">
        <v>217</v>
      </c>
      <c r="B16" s="509"/>
    </row>
    <row r="17" spans="1:2" ht="63.75" customHeight="1" x14ac:dyDescent="0.25">
      <c r="A17" s="431" t="s">
        <v>223</v>
      </c>
      <c r="B17" s="431"/>
    </row>
    <row r="18" spans="1:2" x14ac:dyDescent="0.25">
      <c r="A18" s="509" t="s">
        <v>218</v>
      </c>
      <c r="B18" s="509"/>
    </row>
    <row r="19" spans="1:2" ht="53.25" customHeight="1" x14ac:dyDescent="0.25">
      <c r="A19" s="431" t="s">
        <v>926</v>
      </c>
      <c r="B19" s="431"/>
    </row>
    <row r="20" spans="1:2" x14ac:dyDescent="0.25">
      <c r="A20" s="509" t="s">
        <v>219</v>
      </c>
      <c r="B20" s="509"/>
    </row>
    <row r="21" spans="1:2" ht="33.75" customHeight="1" x14ac:dyDescent="0.25">
      <c r="A21" s="431" t="s">
        <v>224</v>
      </c>
      <c r="B21" s="431"/>
    </row>
    <row r="22" spans="1:2" ht="30.75" customHeight="1" x14ac:dyDescent="0.25">
      <c r="A22" s="431" t="s">
        <v>927</v>
      </c>
      <c r="B22" s="431"/>
    </row>
    <row r="23" spans="1:2" ht="45.75" customHeight="1" x14ac:dyDescent="0.25">
      <c r="A23" s="431" t="s">
        <v>928</v>
      </c>
      <c r="B23" s="431"/>
    </row>
    <row r="24" spans="1:2" x14ac:dyDescent="0.25">
      <c r="A24" s="509" t="s">
        <v>199</v>
      </c>
      <c r="B24" s="509"/>
    </row>
    <row r="25" spans="1:2" ht="30.75" customHeight="1" x14ac:dyDescent="0.25">
      <c r="A25" s="431" t="s">
        <v>929</v>
      </c>
      <c r="B25" s="431"/>
    </row>
    <row r="26" spans="1:2" x14ac:dyDescent="0.25">
      <c r="A26" s="509" t="s">
        <v>200</v>
      </c>
      <c r="B26" s="509"/>
    </row>
    <row r="27" spans="1:2" ht="44.25" customHeight="1" x14ac:dyDescent="0.25">
      <c r="A27" s="431" t="s">
        <v>225</v>
      </c>
      <c r="B27" s="431"/>
    </row>
    <row r="28" spans="1:2" x14ac:dyDescent="0.25">
      <c r="A28" s="444" t="s">
        <v>201</v>
      </c>
      <c r="B28" s="444"/>
    </row>
    <row r="29" spans="1:2" ht="65.25" customHeight="1" x14ac:dyDescent="0.25">
      <c r="A29" s="431" t="s">
        <v>930</v>
      </c>
      <c r="B29" s="431"/>
    </row>
    <row r="30" spans="1:2" ht="46.5" customHeight="1" x14ac:dyDescent="0.25">
      <c r="A30" s="431" t="s">
        <v>931</v>
      </c>
      <c r="B30" s="431"/>
    </row>
    <row r="31" spans="1:2" x14ac:dyDescent="0.25">
      <c r="A31" s="444" t="s">
        <v>202</v>
      </c>
      <c r="B31" s="444"/>
    </row>
    <row r="32" spans="1:2" ht="15" customHeight="1" x14ac:dyDescent="0.25">
      <c r="A32" s="431" t="s">
        <v>932</v>
      </c>
      <c r="B32" s="431"/>
    </row>
    <row r="33" spans="1:2" x14ac:dyDescent="0.25">
      <c r="A33" s="431" t="s">
        <v>203</v>
      </c>
      <c r="B33" s="431"/>
    </row>
    <row r="34" spans="1:2" ht="34.5" customHeight="1" x14ac:dyDescent="0.25">
      <c r="A34" s="511" t="s">
        <v>933</v>
      </c>
      <c r="B34" s="511"/>
    </row>
    <row r="35" spans="1:2" ht="30.75" customHeight="1" x14ac:dyDescent="0.25">
      <c r="A35" s="431" t="s">
        <v>204</v>
      </c>
      <c r="B35" s="431"/>
    </row>
    <row r="36" spans="1:2" ht="31.5" customHeight="1" x14ac:dyDescent="0.25">
      <c r="A36" s="511" t="s">
        <v>934</v>
      </c>
      <c r="B36" s="511"/>
    </row>
    <row r="37" spans="1:2" ht="15" customHeight="1" x14ac:dyDescent="0.25">
      <c r="A37" s="431" t="s">
        <v>205</v>
      </c>
      <c r="B37" s="431"/>
    </row>
    <row r="38" spans="1:2" ht="20.25" customHeight="1" x14ac:dyDescent="0.25">
      <c r="A38" s="431" t="s">
        <v>206</v>
      </c>
      <c r="B38" s="431"/>
    </row>
    <row r="39" spans="1:2" ht="15" customHeight="1" x14ac:dyDescent="0.25">
      <c r="A39" s="431" t="s">
        <v>207</v>
      </c>
      <c r="B39" s="431"/>
    </row>
    <row r="40" spans="1:2" x14ac:dyDescent="0.25">
      <c r="A40" s="431" t="s">
        <v>208</v>
      </c>
      <c r="B40" s="431"/>
    </row>
    <row r="41" spans="1:2" ht="15" customHeight="1" x14ac:dyDescent="0.25">
      <c r="A41" s="431" t="s">
        <v>209</v>
      </c>
      <c r="B41" s="431"/>
    </row>
    <row r="42" spans="1:2" ht="15" customHeight="1" x14ac:dyDescent="0.25">
      <c r="A42" s="431" t="s">
        <v>210</v>
      </c>
      <c r="B42" s="431"/>
    </row>
    <row r="43" spans="1:2" ht="78" customHeight="1" x14ac:dyDescent="0.25">
      <c r="A43" s="431" t="s">
        <v>935</v>
      </c>
      <c r="B43" s="431"/>
    </row>
    <row r="44" spans="1:2" ht="15" customHeight="1" x14ac:dyDescent="0.25">
      <c r="A44" s="431" t="s">
        <v>936</v>
      </c>
      <c r="B44" s="431"/>
    </row>
    <row r="45" spans="1:2" x14ac:dyDescent="0.25">
      <c r="A45" s="444" t="s">
        <v>211</v>
      </c>
      <c r="B45" s="444"/>
    </row>
    <row r="46" spans="1:2" ht="29.25" customHeight="1" x14ac:dyDescent="0.25">
      <c r="A46" s="431" t="s">
        <v>212</v>
      </c>
      <c r="B46" s="431"/>
    </row>
    <row r="47" spans="1:2" ht="80.25" customHeight="1" x14ac:dyDescent="0.25">
      <c r="A47" s="431" t="s">
        <v>213</v>
      </c>
      <c r="B47" s="431"/>
    </row>
    <row r="48" spans="1:2" ht="15" customHeight="1" x14ac:dyDescent="0.25">
      <c r="A48" s="431" t="s">
        <v>214</v>
      </c>
      <c r="B48" s="431"/>
    </row>
    <row r="49" spans="1:5" ht="15" customHeight="1" x14ac:dyDescent="0.25">
      <c r="A49" s="431" t="s">
        <v>215</v>
      </c>
      <c r="B49" s="431"/>
    </row>
    <row r="50" spans="1:5" ht="15" customHeight="1" x14ac:dyDescent="0.25">
      <c r="A50" s="431" t="s">
        <v>216</v>
      </c>
      <c r="B50" s="431"/>
    </row>
    <row r="51" spans="1:5" ht="49.5" customHeight="1" x14ac:dyDescent="0.25">
      <c r="A51" s="511" t="s">
        <v>937</v>
      </c>
      <c r="B51" s="511"/>
    </row>
    <row r="52" spans="1:5" ht="35.25" customHeight="1" x14ac:dyDescent="0.25">
      <c r="A52" s="431" t="s">
        <v>938</v>
      </c>
      <c r="B52" s="431"/>
    </row>
    <row r="53" spans="1:5" ht="21.75" customHeight="1" x14ac:dyDescent="0.25">
      <c r="A53" s="444" t="s">
        <v>939</v>
      </c>
      <c r="B53" s="444"/>
    </row>
    <row r="54" spans="1:5" ht="36.75" customHeight="1" x14ac:dyDescent="0.25">
      <c r="A54" s="431" t="s">
        <v>940</v>
      </c>
      <c r="B54" s="431"/>
    </row>
    <row r="55" spans="1:5" ht="53.25" customHeight="1" x14ac:dyDescent="0.25">
      <c r="A55" s="431" t="s">
        <v>941</v>
      </c>
      <c r="B55" s="431"/>
    </row>
    <row r="56" spans="1:5" x14ac:dyDescent="0.25">
      <c r="A56" s="444" t="s">
        <v>40</v>
      </c>
      <c r="B56" s="444"/>
    </row>
    <row r="57" spans="1:5" x14ac:dyDescent="0.25">
      <c r="A57" s="74"/>
    </row>
    <row r="58" spans="1:5" x14ac:dyDescent="0.25">
      <c r="A58" s="76" t="str">
        <f>'Расчет дог.цены'!B20</f>
        <v>Заказчик</v>
      </c>
      <c r="B58" s="76" t="str">
        <f>'Расчет дог.цены'!D20</f>
        <v>Подрядчик</v>
      </c>
      <c r="C58" s="76"/>
    </row>
    <row r="59" spans="1:5" ht="18" customHeight="1" x14ac:dyDescent="0.25">
      <c r="A59" s="75" t="str">
        <f>'Расчет дог.цены'!B23</f>
        <v xml:space="preserve">Заместитель директора по </v>
      </c>
      <c r="B59" s="75" t="str">
        <f>'Расчет дог.цены'!D23</f>
        <v>Генеральный директор</v>
      </c>
      <c r="C59" s="75"/>
      <c r="D59" s="75"/>
      <c r="E59" s="75"/>
    </row>
    <row r="60" spans="1:5" ht="18" customHeight="1" x14ac:dyDescent="0.25">
      <c r="A60" s="75" t="str">
        <f>'Расчет дог.цены'!B24</f>
        <v>капитальному строительству</v>
      </c>
      <c r="B60" s="75" t="str">
        <f>'Расчет дог.цены'!D24</f>
        <v>ООО "____________"</v>
      </c>
      <c r="C60" s="75"/>
      <c r="D60" s="75"/>
      <c r="E60" s="75"/>
    </row>
    <row r="61" spans="1:5" ht="18" customHeight="1" x14ac:dyDescent="0.25">
      <c r="A61" s="75" t="str">
        <f>'Расчет дог.цены'!B25</f>
        <v>филиала ПАО «Россети Московский регион» -</v>
      </c>
      <c r="B61" s="75"/>
      <c r="C61" s="75"/>
      <c r="D61" s="141"/>
      <c r="E61" s="141"/>
    </row>
    <row r="62" spans="1:5" x14ac:dyDescent="0.25">
      <c r="A62" s="79" t="str">
        <f>'Расчет дог.цены'!B26</f>
        <v>«Южные электрические сети"</v>
      </c>
      <c r="B62" s="79"/>
      <c r="C62" s="79"/>
      <c r="D62" s="79"/>
      <c r="E62" s="79"/>
    </row>
    <row r="63" spans="1:5" x14ac:dyDescent="0.25">
      <c r="A63" s="79"/>
      <c r="B63" s="79"/>
      <c r="C63" s="79"/>
      <c r="D63" s="79"/>
      <c r="E63" s="79"/>
    </row>
    <row r="64" spans="1:5" x14ac:dyDescent="0.25">
      <c r="A64" s="79"/>
      <c r="B64" s="79"/>
      <c r="C64" s="79"/>
      <c r="D64" s="79"/>
      <c r="E64" s="79"/>
    </row>
    <row r="65" spans="1:5" x14ac:dyDescent="0.25">
      <c r="A65" s="79" t="str">
        <f>'Расчет дог.цены'!B29</f>
        <v>_________________ / Д.А. Белевитин/</v>
      </c>
      <c r="B65" s="79" t="str">
        <f>'Расчет дог.цены'!D29</f>
        <v>______________ / И.И. Иванов /</v>
      </c>
      <c r="C65" s="79"/>
      <c r="D65" s="79"/>
      <c r="E65" s="79"/>
    </row>
    <row r="66" spans="1:5" x14ac:dyDescent="0.25">
      <c r="A66" s="75" t="s">
        <v>43</v>
      </c>
      <c r="B66" s="75" t="s">
        <v>43</v>
      </c>
      <c r="C66" s="80"/>
      <c r="D66" s="80"/>
      <c r="E66" s="80"/>
    </row>
    <row r="67" spans="1:5" x14ac:dyDescent="0.25">
      <c r="A67" s="69"/>
      <c r="B67" s="69"/>
    </row>
  </sheetData>
  <mergeCells count="52">
    <mergeCell ref="A52:B52"/>
    <mergeCell ref="A53:B53"/>
    <mergeCell ref="A54:B54"/>
    <mergeCell ref="A55:B55"/>
    <mergeCell ref="A56:B56"/>
    <mergeCell ref="A51:B51"/>
    <mergeCell ref="A40:B40"/>
    <mergeCell ref="A41:B41"/>
    <mergeCell ref="A42:B42"/>
    <mergeCell ref="A43:B43"/>
    <mergeCell ref="A44:B44"/>
    <mergeCell ref="A45:B45"/>
    <mergeCell ref="A46:B46"/>
    <mergeCell ref="A47:B47"/>
    <mergeCell ref="A48:B48"/>
    <mergeCell ref="A49:B49"/>
    <mergeCell ref="A50:B50"/>
    <mergeCell ref="A39:B39"/>
    <mergeCell ref="A28:B28"/>
    <mergeCell ref="A29:B29"/>
    <mergeCell ref="A30:B30"/>
    <mergeCell ref="A31:B31"/>
    <mergeCell ref="A32:B32"/>
    <mergeCell ref="A33:B33"/>
    <mergeCell ref="A34:B34"/>
    <mergeCell ref="A35:B35"/>
    <mergeCell ref="A36:B36"/>
    <mergeCell ref="A37:B37"/>
    <mergeCell ref="A38:B38"/>
    <mergeCell ref="A27:B27"/>
    <mergeCell ref="A16:B16"/>
    <mergeCell ref="A17:B17"/>
    <mergeCell ref="A18:B18"/>
    <mergeCell ref="A19:B19"/>
    <mergeCell ref="A20:B20"/>
    <mergeCell ref="A21:B21"/>
    <mergeCell ref="A22:B22"/>
    <mergeCell ref="A23:B23"/>
    <mergeCell ref="A24:B24"/>
    <mergeCell ref="A25:B25"/>
    <mergeCell ref="A26:B26"/>
    <mergeCell ref="A15:B15"/>
    <mergeCell ref="A5:B5"/>
    <mergeCell ref="A6:B6"/>
    <mergeCell ref="A7:B7"/>
    <mergeCell ref="A8:B8"/>
    <mergeCell ref="A9:B9"/>
    <mergeCell ref="A10:B10"/>
    <mergeCell ref="A11:B11"/>
    <mergeCell ref="A12:B12"/>
    <mergeCell ref="A13:B13"/>
    <mergeCell ref="A14:B14"/>
  </mergeCells>
  <pageMargins left="0.39370078740157483" right="0.39370078740157483" top="0.35433070866141736" bottom="0.35433070866141736" header="0.11811023622047245" footer="0.11811023622047245"/>
  <pageSetup paperSize="9" scale="83"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3"/>
  <sheetViews>
    <sheetView view="pageBreakPreview" topLeftCell="A13" zoomScaleNormal="100" zoomScaleSheetLayoutView="100" workbookViewId="0">
      <selection activeCell="A40" sqref="A40:XFD40"/>
    </sheetView>
  </sheetViews>
  <sheetFormatPr defaultRowHeight="15" x14ac:dyDescent="0.25"/>
  <cols>
    <col min="1" max="1" width="8.28515625" customWidth="1"/>
    <col min="2" max="2" width="41.85546875" customWidth="1"/>
    <col min="3" max="5" width="19.5703125" customWidth="1"/>
  </cols>
  <sheetData>
    <row r="1" spans="1:5" ht="15.75" x14ac:dyDescent="0.25">
      <c r="A1" s="155"/>
      <c r="B1" s="155"/>
      <c r="C1" s="155"/>
      <c r="D1" s="155"/>
      <c r="E1" s="156" t="s">
        <v>668</v>
      </c>
    </row>
    <row r="2" spans="1:5" ht="15.75" x14ac:dyDescent="0.25">
      <c r="A2" s="155"/>
      <c r="B2" s="155"/>
      <c r="C2" s="155"/>
      <c r="D2" s="155"/>
      <c r="E2" s="157" t="s">
        <v>232</v>
      </c>
    </row>
    <row r="3" spans="1:5" ht="15.75" x14ac:dyDescent="0.25">
      <c r="A3" s="155"/>
      <c r="B3" s="155"/>
      <c r="C3" s="155"/>
      <c r="D3" s="155"/>
      <c r="E3" s="158" t="str">
        <f>'Расчет дог.цены'!D3</f>
        <v>№ _______ от "___" _________ 20____ г.</v>
      </c>
    </row>
    <row r="4" spans="1:5" ht="15.75" x14ac:dyDescent="0.25">
      <c r="A4" s="155"/>
      <c r="B4" s="155"/>
      <c r="C4" s="155"/>
      <c r="D4" s="159"/>
      <c r="E4" s="155"/>
    </row>
    <row r="5" spans="1:5" ht="15.75" x14ac:dyDescent="0.25">
      <c r="A5" s="155"/>
      <c r="B5" s="155"/>
      <c r="C5" s="155"/>
      <c r="D5" s="160"/>
      <c r="E5" s="155"/>
    </row>
    <row r="6" spans="1:5" ht="15.75" x14ac:dyDescent="0.25">
      <c r="A6" s="512" t="s">
        <v>122</v>
      </c>
      <c r="B6" s="512"/>
      <c r="C6" s="512"/>
      <c r="D6" s="512"/>
      <c r="E6" s="512"/>
    </row>
    <row r="7" spans="1:5" ht="18.75" x14ac:dyDescent="0.3">
      <c r="A7" s="513" t="s">
        <v>233</v>
      </c>
      <c r="B7" s="513"/>
      <c r="C7" s="513"/>
      <c r="D7" s="513"/>
      <c r="E7" s="513"/>
    </row>
    <row r="8" spans="1:5" ht="15.75" x14ac:dyDescent="0.25">
      <c r="A8" s="155"/>
      <c r="B8" s="155"/>
      <c r="C8" s="155"/>
      <c r="D8" s="155"/>
      <c r="E8" s="155"/>
    </row>
    <row r="9" spans="1:5" ht="15.75" x14ac:dyDescent="0.25">
      <c r="A9" s="155"/>
      <c r="B9" s="155"/>
      <c r="C9" s="155"/>
      <c r="D9" s="155"/>
      <c r="E9" s="155"/>
    </row>
    <row r="10" spans="1:5" ht="63" x14ac:dyDescent="0.25">
      <c r="A10" s="161" t="s">
        <v>1</v>
      </c>
      <c r="B10" s="161" t="s">
        <v>2</v>
      </c>
      <c r="C10" s="161" t="s">
        <v>234</v>
      </c>
      <c r="D10" s="161" t="s">
        <v>235</v>
      </c>
      <c r="E10" s="161" t="s">
        <v>236</v>
      </c>
    </row>
    <row r="11" spans="1:5" ht="63.75" customHeight="1" x14ac:dyDescent="0.25">
      <c r="A11" s="162">
        <v>1</v>
      </c>
      <c r="B11" s="163" t="s">
        <v>237</v>
      </c>
      <c r="C11" s="164"/>
      <c r="D11" s="164"/>
      <c r="E11" s="165"/>
    </row>
    <row r="12" spans="1:5" ht="15.75" x14ac:dyDescent="0.25">
      <c r="A12" s="166"/>
      <c r="B12" s="167" t="s">
        <v>15</v>
      </c>
      <c r="C12" s="168"/>
      <c r="D12" s="168"/>
      <c r="E12" s="169"/>
    </row>
    <row r="13" spans="1:5" ht="15.75" x14ac:dyDescent="0.25">
      <c r="A13" s="166"/>
      <c r="B13" s="167" t="s">
        <v>238</v>
      </c>
      <c r="C13" s="168"/>
      <c r="D13" s="168"/>
      <c r="E13" s="169"/>
    </row>
    <row r="14" spans="1:5" ht="15.75" x14ac:dyDescent="0.25">
      <c r="A14" s="166"/>
      <c r="B14" s="167" t="s">
        <v>239</v>
      </c>
      <c r="C14" s="168"/>
      <c r="D14" s="168"/>
      <c r="E14" s="169"/>
    </row>
    <row r="15" spans="1:5" ht="15.75" x14ac:dyDescent="0.25">
      <c r="A15" s="166"/>
      <c r="B15" s="170" t="s">
        <v>16</v>
      </c>
      <c r="C15" s="171"/>
      <c r="D15" s="171"/>
      <c r="E15" s="169"/>
    </row>
    <row r="16" spans="1:5" ht="15.75" x14ac:dyDescent="0.25">
      <c r="A16" s="155"/>
      <c r="B16" s="155"/>
      <c r="C16" s="172"/>
      <c r="D16" s="172"/>
      <c r="E16" s="172"/>
    </row>
    <row r="17" spans="1:5" ht="15.75" x14ac:dyDescent="0.25">
      <c r="A17" s="155"/>
      <c r="B17" s="155"/>
      <c r="C17" s="155"/>
      <c r="D17" s="172"/>
      <c r="E17" s="155"/>
    </row>
    <row r="18" spans="1:5" ht="15.75" x14ac:dyDescent="0.25">
      <c r="A18" s="514" t="s">
        <v>240</v>
      </c>
      <c r="B18" s="514"/>
      <c r="C18" s="514"/>
      <c r="D18" s="514"/>
      <c r="E18" s="514"/>
    </row>
    <row r="19" spans="1:5" ht="15.75" x14ac:dyDescent="0.25">
      <c r="A19" s="155"/>
      <c r="B19" s="155"/>
      <c r="C19" s="155"/>
      <c r="D19" s="155"/>
      <c r="E19" s="155"/>
    </row>
    <row r="20" spans="1:5" ht="15.75" x14ac:dyDescent="0.25">
      <c r="A20" s="155"/>
      <c r="B20" s="155"/>
      <c r="C20" s="155"/>
      <c r="D20" s="155"/>
      <c r="E20" s="155"/>
    </row>
    <row r="21" spans="1:5" ht="15.75" x14ac:dyDescent="0.25">
      <c r="A21" s="515" t="s">
        <v>5</v>
      </c>
      <c r="B21" s="515"/>
      <c r="C21" s="155"/>
      <c r="D21" s="173" t="s">
        <v>6</v>
      </c>
      <c r="E21" s="160"/>
    </row>
    <row r="22" spans="1:5" ht="15.75" x14ac:dyDescent="0.25">
      <c r="A22" s="155"/>
      <c r="B22" s="155"/>
      <c r="C22" s="155"/>
      <c r="D22" s="155"/>
      <c r="E22" s="155"/>
    </row>
    <row r="23" spans="1:5" ht="15.75" x14ac:dyDescent="0.25">
      <c r="A23" s="155"/>
      <c r="B23" s="155"/>
      <c r="C23" s="155"/>
      <c r="D23" s="155"/>
      <c r="E23" s="155"/>
    </row>
    <row r="24" spans="1:5" ht="15.75" x14ac:dyDescent="0.25">
      <c r="A24" s="155" t="s">
        <v>241</v>
      </c>
      <c r="B24" s="155"/>
      <c r="C24" s="155"/>
      <c r="D24" s="173" t="s">
        <v>242</v>
      </c>
      <c r="E24" s="160"/>
    </row>
    <row r="25" spans="1:5" ht="15.75" x14ac:dyDescent="0.25">
      <c r="A25" s="173" t="s">
        <v>241</v>
      </c>
      <c r="B25" s="173"/>
      <c r="C25" s="155"/>
      <c r="D25" s="173" t="s">
        <v>242</v>
      </c>
      <c r="E25" s="155"/>
    </row>
    <row r="26" spans="1:5" ht="15.75" x14ac:dyDescent="0.25">
      <c r="A26" s="155"/>
      <c r="B26" s="155"/>
      <c r="C26" s="155"/>
      <c r="D26" s="174"/>
      <c r="E26" s="155"/>
    </row>
    <row r="27" spans="1:5" ht="15.75" x14ac:dyDescent="0.25">
      <c r="A27" s="155"/>
      <c r="B27" s="155"/>
      <c r="C27" s="155"/>
      <c r="D27" s="155"/>
      <c r="E27" s="155"/>
    </row>
    <row r="28" spans="1:5" ht="15.75" x14ac:dyDescent="0.25">
      <c r="A28" s="155"/>
      <c r="B28" s="155"/>
      <c r="C28" s="155"/>
      <c r="D28" s="155"/>
      <c r="E28" s="155"/>
    </row>
    <row r="29" spans="1:5" ht="15.75" x14ac:dyDescent="0.25">
      <c r="A29" s="155" t="s">
        <v>243</v>
      </c>
      <c r="B29" s="155"/>
      <c r="C29" s="155"/>
      <c r="D29" s="173" t="s">
        <v>245</v>
      </c>
      <c r="E29" s="155"/>
    </row>
    <row r="30" spans="1:5" ht="15.75" x14ac:dyDescent="0.25">
      <c r="A30" s="155"/>
      <c r="B30" s="155"/>
      <c r="C30" s="155"/>
      <c r="D30" s="173"/>
      <c r="E30" s="155"/>
    </row>
    <row r="31" spans="1:5" ht="15.75" x14ac:dyDescent="0.25">
      <c r="A31" s="155"/>
      <c r="B31" s="155"/>
      <c r="C31" s="155"/>
      <c r="D31" s="155"/>
      <c r="E31" s="155"/>
    </row>
    <row r="32" spans="1:5" ht="16.5" thickBot="1" x14ac:dyDescent="0.3">
      <c r="A32" s="176"/>
      <c r="B32" s="283" t="s">
        <v>914</v>
      </c>
      <c r="C32" s="176"/>
      <c r="D32" s="176"/>
      <c r="E32" s="176"/>
    </row>
    <row r="33" spans="1:5" ht="15.75" x14ac:dyDescent="0.25">
      <c r="A33" s="175"/>
      <c r="B33" s="175"/>
      <c r="C33" s="175"/>
      <c r="D33" s="175"/>
      <c r="E33" s="175"/>
    </row>
    <row r="34" spans="1:5" ht="15.75" x14ac:dyDescent="0.25">
      <c r="A34" s="175" t="str">
        <f>'Расчет дог.цены'!B20</f>
        <v>Заказчик</v>
      </c>
      <c r="B34" s="175"/>
      <c r="C34" s="175"/>
      <c r="D34" s="175" t="str">
        <f>'Расчет дог.цены'!D20</f>
        <v>Подрядчик</v>
      </c>
      <c r="E34" s="175"/>
    </row>
    <row r="35" spans="1:5" ht="15.75" x14ac:dyDescent="0.25">
      <c r="A35" s="175"/>
      <c r="B35" s="175"/>
      <c r="C35" s="175"/>
      <c r="D35" s="175"/>
      <c r="E35" s="175"/>
    </row>
    <row r="36" spans="1:5" ht="15.75" x14ac:dyDescent="0.25">
      <c r="A36" s="4" t="str">
        <f>'Расчет дог.цены'!B23</f>
        <v xml:space="preserve">Заместитель директора по </v>
      </c>
      <c r="B36" s="175"/>
      <c r="C36" s="175"/>
      <c r="D36" s="16" t="str">
        <f>'Расчет дог.цены'!D23</f>
        <v>Генеральный директор</v>
      </c>
      <c r="E36" s="175"/>
    </row>
    <row r="37" spans="1:5" ht="15.75" x14ac:dyDescent="0.25">
      <c r="A37" s="4" t="str">
        <f>'Расчет дог.цены'!B24</f>
        <v>капитальному строительству</v>
      </c>
      <c r="B37" s="175"/>
      <c r="C37" s="175"/>
      <c r="D37" s="16" t="str">
        <f>'Расчет дог.цены'!D24</f>
        <v>ООО "____________"</v>
      </c>
      <c r="E37" s="175"/>
    </row>
    <row r="38" spans="1:5" ht="15.75" x14ac:dyDescent="0.25">
      <c r="A38" s="4" t="str">
        <f>'Расчет дог.цены'!B25</f>
        <v>филиала ПАО «Россети Московский регион» -</v>
      </c>
      <c r="B38" s="175"/>
      <c r="C38" s="175"/>
      <c r="D38" s="175"/>
      <c r="E38" s="175"/>
    </row>
    <row r="39" spans="1:5" ht="15.75" x14ac:dyDescent="0.25">
      <c r="A39" s="1" t="str">
        <f>'Расчет дог.цены'!B26</f>
        <v>«Южные электрические сети"</v>
      </c>
      <c r="B39" s="175"/>
      <c r="C39" s="175"/>
      <c r="D39" s="175"/>
      <c r="E39" s="175"/>
    </row>
    <row r="40" spans="1:5" ht="15.75" x14ac:dyDescent="0.25">
      <c r="A40" s="1"/>
      <c r="B40" s="175"/>
      <c r="C40" s="175"/>
      <c r="D40" s="175"/>
      <c r="E40" s="175"/>
    </row>
    <row r="41" spans="1:5" ht="15.75" x14ac:dyDescent="0.25">
      <c r="A41" s="175"/>
      <c r="B41" s="175"/>
      <c r="C41" s="175"/>
      <c r="D41" s="175"/>
      <c r="E41" s="175"/>
    </row>
    <row r="42" spans="1:5" ht="15.75" x14ac:dyDescent="0.25">
      <c r="A42" s="155" t="str">
        <f>'Расчет дог.цены'!B29</f>
        <v>_________________ / Д.А. Белевитин/</v>
      </c>
      <c r="B42" s="175"/>
      <c r="C42" s="175"/>
      <c r="D42" s="155" t="str">
        <f>'Расчет дог.цены'!D29</f>
        <v>______________ / И.И. Иванов /</v>
      </c>
      <c r="E42" s="175"/>
    </row>
    <row r="43" spans="1:5" ht="15.75" x14ac:dyDescent="0.25">
      <c r="A43" s="155" t="s">
        <v>244</v>
      </c>
      <c r="B43" s="155"/>
      <c r="C43" s="155"/>
      <c r="D43" s="155" t="s">
        <v>244</v>
      </c>
      <c r="E43" s="155"/>
    </row>
  </sheetData>
  <mergeCells count="4">
    <mergeCell ref="A6:E6"/>
    <mergeCell ref="A7:E7"/>
    <mergeCell ref="A18:E18"/>
    <mergeCell ref="A21:B21"/>
  </mergeCells>
  <pageMargins left="0.70866141732283472" right="0.70866141732283472" top="0.74803149606299213" bottom="0.74803149606299213" header="0.31496062992125984" footer="0.31496062992125984"/>
  <pageSetup paperSize="9" scale="8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topLeftCell="A7" zoomScaleNormal="100" zoomScaleSheetLayoutView="100" workbookViewId="0">
      <selection activeCell="A22" sqref="A22"/>
    </sheetView>
  </sheetViews>
  <sheetFormatPr defaultRowHeight="15" x14ac:dyDescent="0.25"/>
  <cols>
    <col min="1" max="1" width="5.85546875" customWidth="1"/>
    <col min="2" max="2" width="23.42578125" customWidth="1"/>
    <col min="3" max="3" width="24.7109375" customWidth="1"/>
    <col min="4" max="4" width="35.7109375" customWidth="1"/>
  </cols>
  <sheetData>
    <row r="1" spans="1:4" x14ac:dyDescent="0.25">
      <c r="A1" s="49"/>
      <c r="B1" s="49"/>
      <c r="C1" s="49"/>
      <c r="D1" s="73" t="s">
        <v>906</v>
      </c>
    </row>
    <row r="2" spans="1:4" x14ac:dyDescent="0.25">
      <c r="A2" s="49"/>
      <c r="B2" s="49"/>
      <c r="C2" s="49"/>
      <c r="D2" s="73" t="str">
        <f>'Расчет дог.цены'!D2</f>
        <v xml:space="preserve">к Договору строительного подряда </v>
      </c>
    </row>
    <row r="3" spans="1:4" x14ac:dyDescent="0.25">
      <c r="A3" s="49"/>
      <c r="B3" s="49"/>
      <c r="C3" s="49"/>
      <c r="D3" s="73" t="str">
        <f>'Расчет дог.цены'!D3</f>
        <v>№ _______ от "___" _________ 20____ г.</v>
      </c>
    </row>
    <row r="4" spans="1:4" ht="22.5" customHeight="1" x14ac:dyDescent="0.25">
      <c r="A4" s="75"/>
      <c r="B4" s="75"/>
      <c r="C4" s="75"/>
      <c r="D4" s="49"/>
    </row>
    <row r="5" spans="1:4" ht="50.25" customHeight="1" x14ac:dyDescent="0.25">
      <c r="A5" s="516" t="s">
        <v>246</v>
      </c>
      <c r="B5" s="516"/>
      <c r="C5" s="516"/>
      <c r="D5" s="516"/>
    </row>
    <row r="6" spans="1:4" x14ac:dyDescent="0.25">
      <c r="A6" s="177"/>
      <c r="B6" s="204"/>
      <c r="C6" s="204"/>
      <c r="D6" s="177"/>
    </row>
    <row r="7" spans="1:4" ht="36.75" customHeight="1" x14ac:dyDescent="0.25">
      <c r="A7" s="518" t="s">
        <v>191</v>
      </c>
      <c r="B7" s="520" t="s">
        <v>825</v>
      </c>
      <c r="C7" s="521"/>
      <c r="D7" s="522"/>
    </row>
    <row r="8" spans="1:4" ht="41.25" customHeight="1" x14ac:dyDescent="0.25">
      <c r="A8" s="519"/>
      <c r="B8" s="207" t="s">
        <v>826</v>
      </c>
      <c r="C8" s="207" t="s">
        <v>827</v>
      </c>
      <c r="D8" s="207" t="s">
        <v>828</v>
      </c>
    </row>
    <row r="9" spans="1:4" ht="216" customHeight="1" x14ac:dyDescent="0.25">
      <c r="A9" s="154">
        <v>1</v>
      </c>
      <c r="B9" s="277"/>
      <c r="C9" s="278"/>
      <c r="D9" s="277"/>
    </row>
    <row r="10" spans="1:4" x14ac:dyDescent="0.25">
      <c r="A10" s="75"/>
      <c r="B10" s="75"/>
      <c r="C10" s="75"/>
      <c r="D10" s="69"/>
    </row>
    <row r="11" spans="1:4" x14ac:dyDescent="0.25">
      <c r="A11" s="77"/>
      <c r="B11" s="202"/>
      <c r="C11" s="202"/>
      <c r="D11" s="69"/>
    </row>
    <row r="12" spans="1:4" x14ac:dyDescent="0.25">
      <c r="A12" s="77"/>
      <c r="B12" s="202"/>
      <c r="C12" s="202"/>
      <c r="D12" s="69"/>
    </row>
    <row r="13" spans="1:4" x14ac:dyDescent="0.25">
      <c r="A13" s="517" t="s">
        <v>40</v>
      </c>
      <c r="B13" s="517"/>
      <c r="C13" s="517"/>
      <c r="D13" s="517"/>
    </row>
    <row r="14" spans="1:4" x14ac:dyDescent="0.25">
      <c r="A14" s="178"/>
      <c r="B14" s="178"/>
      <c r="C14" s="178"/>
      <c r="D14" s="69"/>
    </row>
    <row r="15" spans="1:4" x14ac:dyDescent="0.25">
      <c r="A15" s="178"/>
      <c r="B15" s="178"/>
      <c r="C15" s="178"/>
      <c r="D15" s="69"/>
    </row>
    <row r="16" spans="1:4" x14ac:dyDescent="0.25">
      <c r="A16" s="269" t="str">
        <f>'Расчет дог.цены'!B20</f>
        <v>Заказчик</v>
      </c>
      <c r="B16" s="178"/>
      <c r="C16" s="178"/>
      <c r="D16" s="270" t="str">
        <f>'Расчет дог.цены'!D20</f>
        <v>Подрядчик</v>
      </c>
    </row>
    <row r="17" spans="1:4" x14ac:dyDescent="0.25">
      <c r="A17" s="76"/>
      <c r="B17" s="76"/>
      <c r="C17" s="76"/>
      <c r="D17" s="76"/>
    </row>
    <row r="18" spans="1:4" x14ac:dyDescent="0.25">
      <c r="A18" s="79" t="str">
        <f>'Расчет дог.цены'!B23</f>
        <v xml:space="preserve">Заместитель директора по </v>
      </c>
      <c r="B18" s="79"/>
      <c r="C18" s="79"/>
      <c r="D18" s="79" t="str">
        <f>'Расчет дог.цены'!D23</f>
        <v>Генеральный директор</v>
      </c>
    </row>
    <row r="19" spans="1:4" x14ac:dyDescent="0.25">
      <c r="A19" s="79" t="str">
        <f>'Расчет дог.цены'!B24</f>
        <v>капитальному строительству</v>
      </c>
      <c r="B19" s="79"/>
      <c r="C19" s="79"/>
      <c r="D19" s="79" t="str">
        <f>'Расчет дог.цены'!D24</f>
        <v>ООО "____________"</v>
      </c>
    </row>
    <row r="20" spans="1:4" x14ac:dyDescent="0.25">
      <c r="A20" s="79" t="str">
        <f>'Расчет дог.цены'!B25</f>
        <v>филиала ПАО «Россети Московский регион» -</v>
      </c>
      <c r="B20" s="79"/>
      <c r="C20" s="79"/>
      <c r="D20" s="79"/>
    </row>
    <row r="21" spans="1:4" x14ac:dyDescent="0.25">
      <c r="A21" s="79" t="str">
        <f>'Расчет дог.цены'!B26</f>
        <v>«Южные электрические сети"</v>
      </c>
      <c r="B21" s="79"/>
      <c r="C21" s="79"/>
      <c r="D21" s="79"/>
    </row>
    <row r="22" spans="1:4" x14ac:dyDescent="0.25">
      <c r="A22" s="179"/>
      <c r="B22" s="179"/>
      <c r="C22" s="179"/>
      <c r="D22" s="79"/>
    </row>
    <row r="23" spans="1:4" x14ac:dyDescent="0.25">
      <c r="A23" s="179"/>
      <c r="B23" s="179"/>
      <c r="C23" s="179"/>
      <c r="D23" s="79"/>
    </row>
    <row r="24" spans="1:4" x14ac:dyDescent="0.25">
      <c r="A24" s="79" t="str">
        <f>'Расчет дог.цены'!B29</f>
        <v>_________________ / Д.А. Белевитин/</v>
      </c>
      <c r="B24" s="79"/>
      <c r="C24" s="79"/>
      <c r="D24" s="79" t="str">
        <f>'Расчет дог.цены'!D29</f>
        <v>______________ / И.И. Иванов /</v>
      </c>
    </row>
    <row r="25" spans="1:4" x14ac:dyDescent="0.25">
      <c r="A25" s="75" t="s">
        <v>43</v>
      </c>
      <c r="B25" s="75"/>
      <c r="C25" s="75"/>
      <c r="D25" s="75" t="s">
        <v>43</v>
      </c>
    </row>
  </sheetData>
  <mergeCells count="4">
    <mergeCell ref="A5:D5"/>
    <mergeCell ref="A13:D13"/>
    <mergeCell ref="A7:A8"/>
    <mergeCell ref="B7:D7"/>
  </mergeCells>
  <pageMargins left="0.70866141732283472" right="0.70866141732283472" top="0.74803149606299213" bottom="0.74803149606299213" header="0.31496062992125984" footer="0.31496062992125984"/>
  <pageSetup paperSize="9" scale="9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view="pageBreakPreview" topLeftCell="A25" zoomScaleNormal="100" zoomScaleSheetLayoutView="100" workbookViewId="0">
      <selection activeCell="G53" sqref="G53"/>
    </sheetView>
  </sheetViews>
  <sheetFormatPr defaultRowHeight="15" x14ac:dyDescent="0.25"/>
  <cols>
    <col min="1" max="2" width="46.28515625" style="75" customWidth="1"/>
  </cols>
  <sheetData>
    <row r="1" spans="1:2" x14ac:dyDescent="0.25">
      <c r="B1" s="73" t="s">
        <v>907</v>
      </c>
    </row>
    <row r="2" spans="1:2" x14ac:dyDescent="0.25">
      <c r="B2" s="73" t="str">
        <f>'Расчет дог.цены'!D2</f>
        <v xml:space="preserve">к Договору строительного подряда </v>
      </c>
    </row>
    <row r="3" spans="1:2" x14ac:dyDescent="0.25">
      <c r="B3" s="73" t="str">
        <f>'Расчет дог.цены'!D3</f>
        <v>№ _______ от "___" _________ 20____ г.</v>
      </c>
    </row>
    <row r="4" spans="1:2" ht="9.75" customHeight="1" x14ac:dyDescent="0.25">
      <c r="B4" s="73"/>
    </row>
    <row r="5" spans="1:2" ht="47.25" customHeight="1" x14ac:dyDescent="0.25">
      <c r="A5" s="205"/>
      <c r="B5" s="205" t="s">
        <v>789</v>
      </c>
    </row>
    <row r="6" spans="1:2" ht="9" customHeight="1" x14ac:dyDescent="0.25">
      <c r="A6" s="79"/>
      <c r="B6" s="190"/>
    </row>
    <row r="7" spans="1:2" x14ac:dyDescent="0.25">
      <c r="A7" s="432" t="s">
        <v>790</v>
      </c>
      <c r="B7" s="432"/>
    </row>
    <row r="8" spans="1:2" x14ac:dyDescent="0.25">
      <c r="A8" s="79"/>
      <c r="B8" s="190"/>
    </row>
    <row r="9" spans="1:2" ht="33.75" customHeight="1" x14ac:dyDescent="0.25">
      <c r="A9" s="433" t="s">
        <v>829</v>
      </c>
      <c r="B9" s="434"/>
    </row>
    <row r="10" spans="1:2" ht="10.5" customHeight="1" x14ac:dyDescent="0.25">
      <c r="A10" s="79"/>
      <c r="B10" s="190"/>
    </row>
    <row r="11" spans="1:2" x14ac:dyDescent="0.25">
      <c r="A11" s="435" t="s">
        <v>791</v>
      </c>
      <c r="B11" s="435"/>
    </row>
    <row r="12" spans="1:2" x14ac:dyDescent="0.25">
      <c r="A12" s="435" t="s">
        <v>792</v>
      </c>
      <c r="B12" s="435"/>
    </row>
    <row r="13" spans="1:2" ht="9" customHeight="1" x14ac:dyDescent="0.25">
      <c r="A13" s="79"/>
      <c r="B13" s="190"/>
    </row>
    <row r="14" spans="1:2" ht="75" customHeight="1" x14ac:dyDescent="0.25">
      <c r="A14" s="431" t="s">
        <v>793</v>
      </c>
      <c r="B14" s="431"/>
    </row>
    <row r="15" spans="1:2" ht="119.25" customHeight="1" x14ac:dyDescent="0.25">
      <c r="A15" s="431" t="s">
        <v>794</v>
      </c>
      <c r="B15" s="431"/>
    </row>
    <row r="16" spans="1:2" ht="48.75" customHeight="1" x14ac:dyDescent="0.25">
      <c r="A16" s="431" t="s">
        <v>830</v>
      </c>
      <c r="B16" s="431"/>
    </row>
    <row r="17" spans="1:2" ht="96" customHeight="1" x14ac:dyDescent="0.25">
      <c r="A17" s="431" t="s">
        <v>831</v>
      </c>
      <c r="B17" s="431"/>
    </row>
    <row r="18" spans="1:2" ht="75.75" customHeight="1" x14ac:dyDescent="0.25">
      <c r="A18" s="431" t="s">
        <v>797</v>
      </c>
      <c r="B18" s="431"/>
    </row>
    <row r="19" spans="1:2" ht="32.25" customHeight="1" x14ac:dyDescent="0.25">
      <c r="A19" s="431" t="s">
        <v>799</v>
      </c>
      <c r="B19" s="431"/>
    </row>
    <row r="20" spans="1:2" ht="29.25" customHeight="1" x14ac:dyDescent="0.25">
      <c r="A20" s="431" t="s">
        <v>800</v>
      </c>
      <c r="B20" s="431"/>
    </row>
    <row r="21" spans="1:2" ht="61.5" customHeight="1" x14ac:dyDescent="0.25">
      <c r="A21" s="431" t="s">
        <v>801</v>
      </c>
      <c r="B21" s="431"/>
    </row>
    <row r="22" spans="1:2" ht="30.75" customHeight="1" x14ac:dyDescent="0.25">
      <c r="A22" s="431" t="s">
        <v>802</v>
      </c>
      <c r="B22" s="431"/>
    </row>
    <row r="23" spans="1:2" ht="30.75" customHeight="1" x14ac:dyDescent="0.25">
      <c r="A23" s="431" t="s">
        <v>803</v>
      </c>
      <c r="B23" s="431"/>
    </row>
    <row r="24" spans="1:2" ht="30.75" customHeight="1" x14ac:dyDescent="0.25">
      <c r="A24" s="429" t="s">
        <v>815</v>
      </c>
      <c r="B24" s="429"/>
    </row>
    <row r="25" spans="1:2" ht="30.75" customHeight="1" x14ac:dyDescent="0.25">
      <c r="A25" s="431" t="s">
        <v>804</v>
      </c>
      <c r="B25" s="431"/>
    </row>
    <row r="26" spans="1:2" ht="30.75" customHeight="1" x14ac:dyDescent="0.25">
      <c r="A26" s="431" t="s">
        <v>832</v>
      </c>
      <c r="B26" s="431"/>
    </row>
    <row r="27" spans="1:2" ht="33.75" customHeight="1" x14ac:dyDescent="0.25">
      <c r="A27" s="431" t="s">
        <v>805</v>
      </c>
      <c r="B27" s="431"/>
    </row>
    <row r="28" spans="1:2" ht="31.5" customHeight="1" x14ac:dyDescent="0.25">
      <c r="A28" s="431" t="s">
        <v>806</v>
      </c>
      <c r="B28" s="431"/>
    </row>
    <row r="29" spans="1:2" ht="47.25" customHeight="1" x14ac:dyDescent="0.25">
      <c r="A29" s="431" t="s">
        <v>807</v>
      </c>
      <c r="B29" s="431"/>
    </row>
    <row r="30" spans="1:2" ht="34.5" customHeight="1" x14ac:dyDescent="0.25">
      <c r="A30" s="431" t="s">
        <v>808</v>
      </c>
      <c r="B30" s="431"/>
    </row>
    <row r="31" spans="1:2" ht="36" customHeight="1" x14ac:dyDescent="0.25">
      <c r="A31" s="431" t="s">
        <v>809</v>
      </c>
      <c r="B31" s="431"/>
    </row>
    <row r="32" spans="1:2" ht="30" customHeight="1" x14ac:dyDescent="0.25">
      <c r="A32" s="431" t="s">
        <v>810</v>
      </c>
      <c r="B32" s="431"/>
    </row>
    <row r="33" spans="1:2" ht="75.75" customHeight="1" x14ac:dyDescent="0.25">
      <c r="A33" s="431" t="s">
        <v>811</v>
      </c>
      <c r="B33" s="431"/>
    </row>
    <row r="34" spans="1:2" ht="78.75" customHeight="1" x14ac:dyDescent="0.25">
      <c r="A34" s="431" t="s">
        <v>812</v>
      </c>
      <c r="B34" s="431"/>
    </row>
    <row r="35" spans="1:2" ht="61.5" customHeight="1" x14ac:dyDescent="0.25">
      <c r="A35" s="431" t="s">
        <v>820</v>
      </c>
      <c r="B35" s="431"/>
    </row>
    <row r="36" spans="1:2" ht="50.25" customHeight="1" x14ac:dyDescent="0.25">
      <c r="A36" s="431" t="s">
        <v>813</v>
      </c>
      <c r="B36" s="431"/>
    </row>
    <row r="37" spans="1:2" ht="33" customHeight="1" x14ac:dyDescent="0.25">
      <c r="A37" s="431" t="s">
        <v>814</v>
      </c>
      <c r="B37" s="431"/>
    </row>
    <row r="38" spans="1:2" ht="7.5" customHeight="1" x14ac:dyDescent="0.25">
      <c r="A38" s="431"/>
      <c r="B38" s="431"/>
    </row>
    <row r="39" spans="1:2" ht="12.75" customHeight="1" x14ac:dyDescent="0.25">
      <c r="A39" s="438" t="s">
        <v>821</v>
      </c>
      <c r="B39" s="438"/>
    </row>
    <row r="40" spans="1:2" ht="12.75" customHeight="1" x14ac:dyDescent="0.25">
      <c r="A40" s="439"/>
      <c r="B40" s="439"/>
    </row>
    <row r="41" spans="1:2" ht="17.25" customHeight="1" thickBot="1" x14ac:dyDescent="0.3">
      <c r="A41" s="146" t="s">
        <v>188</v>
      </c>
      <c r="B41" s="206"/>
    </row>
    <row r="42" spans="1:2" x14ac:dyDescent="0.25">
      <c r="A42" s="76" t="str">
        <f>'Расчет дог.цены'!B20</f>
        <v>Заказчик</v>
      </c>
      <c r="B42" s="76" t="str">
        <f>'Расчет дог.цены'!D20</f>
        <v>Подрядчик</v>
      </c>
    </row>
    <row r="43" spans="1:2" ht="7.5" customHeight="1" x14ac:dyDescent="0.25">
      <c r="A43" s="76"/>
    </row>
    <row r="44" spans="1:2" ht="15" customHeight="1" x14ac:dyDescent="0.25">
      <c r="A44" s="75" t="str">
        <f>'Расчет дог.цены'!B23</f>
        <v xml:space="preserve">Заместитель директора по </v>
      </c>
      <c r="B44" s="75" t="str">
        <f>'Расчет дог.цены'!D23</f>
        <v>Генеральный директор</v>
      </c>
    </row>
    <row r="45" spans="1:2" ht="20.25" customHeight="1" x14ac:dyDescent="0.25">
      <c r="A45" s="75" t="str">
        <f>'Расчет дог.цены'!B24</f>
        <v>капитальному строительству</v>
      </c>
      <c r="B45" s="75" t="str">
        <f>'Расчет дог.цены'!D24</f>
        <v>ООО "____________"</v>
      </c>
    </row>
    <row r="46" spans="1:2" x14ac:dyDescent="0.25">
      <c r="A46" s="75" t="str">
        <f>'Расчет дог.цены'!B25</f>
        <v>филиала ПАО «Россети Московский регион» -</v>
      </c>
      <c r="B46" s="79"/>
    </row>
    <row r="47" spans="1:2" x14ac:dyDescent="0.25">
      <c r="A47" s="79"/>
      <c r="B47" s="79"/>
    </row>
    <row r="48" spans="1:2" x14ac:dyDescent="0.25">
      <c r="A48" s="79"/>
      <c r="B48" s="79"/>
    </row>
    <row r="49" spans="1:2" x14ac:dyDescent="0.25">
      <c r="A49" s="79" t="str">
        <f>'Расчет дог.цены'!B29</f>
        <v>_________________ / Д.А. Белевитин/</v>
      </c>
      <c r="B49" s="79" t="str">
        <f>'Расчет дог.цены'!D29</f>
        <v>______________ / И.И. Иванов /</v>
      </c>
    </row>
    <row r="50" spans="1:2" x14ac:dyDescent="0.25">
      <c r="A50" s="80" t="s">
        <v>43</v>
      </c>
      <c r="B50" s="80" t="s">
        <v>43</v>
      </c>
    </row>
    <row r="51" spans="1:2" ht="21.75" customHeight="1" x14ac:dyDescent="0.25">
      <c r="A51" s="429" t="s">
        <v>816</v>
      </c>
      <c r="B51" s="429"/>
    </row>
    <row r="52" spans="1:2" ht="11.25" customHeight="1" x14ac:dyDescent="0.25">
      <c r="A52" s="436" t="s">
        <v>817</v>
      </c>
      <c r="B52" s="436"/>
    </row>
    <row r="53" spans="1:2" ht="13.5" customHeight="1" x14ac:dyDescent="0.25">
      <c r="A53" s="436" t="s">
        <v>818</v>
      </c>
      <c r="B53" s="436"/>
    </row>
    <row r="54" spans="1:2" ht="45" customHeight="1" x14ac:dyDescent="0.25">
      <c r="A54" s="437" t="s">
        <v>819</v>
      </c>
      <c r="B54" s="437"/>
    </row>
  </sheetData>
  <mergeCells count="35">
    <mergeCell ref="A51:B51"/>
    <mergeCell ref="A52:B52"/>
    <mergeCell ref="A53:B53"/>
    <mergeCell ref="A54:B54"/>
    <mergeCell ref="A24:B24"/>
    <mergeCell ref="A26:B26"/>
    <mergeCell ref="A35:B35"/>
    <mergeCell ref="A36:B36"/>
    <mergeCell ref="A37:B37"/>
    <mergeCell ref="A38:B38"/>
    <mergeCell ref="A39:B39"/>
    <mergeCell ref="A40:B40"/>
    <mergeCell ref="A29:B29"/>
    <mergeCell ref="A30:B30"/>
    <mergeCell ref="A31:B31"/>
    <mergeCell ref="A32:B32"/>
    <mergeCell ref="A33:B33"/>
    <mergeCell ref="A34:B34"/>
    <mergeCell ref="A22:B22"/>
    <mergeCell ref="A23:B23"/>
    <mergeCell ref="A25:B25"/>
    <mergeCell ref="A27:B27"/>
    <mergeCell ref="A28:B28"/>
    <mergeCell ref="A21:B21"/>
    <mergeCell ref="A7:B7"/>
    <mergeCell ref="A9:B9"/>
    <mergeCell ref="A11:B11"/>
    <mergeCell ref="A12:B12"/>
    <mergeCell ref="A14:B14"/>
    <mergeCell ref="A15:B15"/>
    <mergeCell ref="A16:B16"/>
    <mergeCell ref="A17:B17"/>
    <mergeCell ref="A18:B18"/>
    <mergeCell ref="A19:B19"/>
    <mergeCell ref="A20:B20"/>
  </mergeCells>
  <pageMargins left="0.70866141732283472" right="0.62992125984251968" top="0.39370078740157483" bottom="0.39370078740157483" header="0.11811023622047245" footer="0.11811023622047245"/>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4"/>
  <sheetViews>
    <sheetView topLeftCell="A92" workbookViewId="0">
      <selection activeCell="A106" sqref="A106:I114"/>
    </sheetView>
  </sheetViews>
  <sheetFormatPr defaultRowHeight="15" x14ac:dyDescent="0.25"/>
  <cols>
    <col min="1" max="2" width="7.7109375" customWidth="1"/>
    <col min="3" max="3" width="12.7109375" customWidth="1"/>
    <col min="4" max="4" width="28.7109375" customWidth="1"/>
    <col min="5" max="8" width="12.7109375" customWidth="1"/>
    <col min="9" max="9" width="13.85546875" customWidth="1"/>
    <col min="20" max="31" width="0" hidden="1" customWidth="1"/>
    <col min="32" max="32" width="43.7109375" hidden="1" customWidth="1"/>
    <col min="33" max="33" width="79.7109375" hidden="1" customWidth="1"/>
    <col min="34" max="37" width="0" hidden="1" customWidth="1"/>
  </cols>
  <sheetData>
    <row r="1" spans="1:9" x14ac:dyDescent="0.25">
      <c r="G1" s="530" t="s">
        <v>1086</v>
      </c>
      <c r="H1" s="485"/>
      <c r="I1" s="485"/>
    </row>
    <row r="2" spans="1:9" ht="15.75" x14ac:dyDescent="0.25">
      <c r="D2" s="14"/>
      <c r="G2" s="530" t="s">
        <v>979</v>
      </c>
      <c r="H2" s="485"/>
      <c r="I2" s="485"/>
    </row>
    <row r="3" spans="1:9" x14ac:dyDescent="0.25">
      <c r="G3" s="530" t="s">
        <v>980</v>
      </c>
      <c r="H3" s="485"/>
      <c r="I3" s="485"/>
    </row>
    <row r="4" spans="1:9" x14ac:dyDescent="0.25">
      <c r="A4" s="531" t="s">
        <v>981</v>
      </c>
      <c r="B4" s="532"/>
      <c r="C4" s="532"/>
      <c r="D4" s="532"/>
      <c r="E4" s="532"/>
      <c r="F4" s="532"/>
      <c r="G4" s="532"/>
      <c r="H4" s="532"/>
      <c r="I4" s="532"/>
    </row>
    <row r="5" spans="1:9" x14ac:dyDescent="0.25">
      <c r="A5" s="290"/>
      <c r="B5" s="290"/>
      <c r="C5" s="290"/>
      <c r="D5" s="290"/>
      <c r="E5" s="290"/>
      <c r="F5" s="291"/>
      <c r="G5" s="523" t="s">
        <v>982</v>
      </c>
      <c r="H5" s="523"/>
      <c r="I5" s="523"/>
    </row>
    <row r="6" spans="1:9" x14ac:dyDescent="0.25">
      <c r="A6" s="290"/>
      <c r="B6" s="290"/>
      <c r="C6" s="290"/>
      <c r="D6" s="290"/>
      <c r="E6" s="290"/>
      <c r="F6" s="523" t="s">
        <v>82</v>
      </c>
      <c r="G6" s="533"/>
      <c r="H6" s="533"/>
      <c r="I6" s="533"/>
    </row>
    <row r="7" spans="1:9" x14ac:dyDescent="0.25">
      <c r="A7" s="290"/>
      <c r="B7" s="290"/>
      <c r="C7" s="290"/>
      <c r="D7" s="290"/>
      <c r="E7" s="290"/>
      <c r="F7" s="291"/>
      <c r="G7" s="523" t="s">
        <v>983</v>
      </c>
      <c r="H7" s="523"/>
      <c r="I7" s="523"/>
    </row>
    <row r="8" spans="1:9" ht="15.75" thickBot="1" x14ac:dyDescent="0.3">
      <c r="A8" s="290"/>
      <c r="B8" s="290"/>
      <c r="C8" s="290"/>
      <c r="D8" s="290"/>
      <c r="E8" s="290"/>
      <c r="F8" s="290"/>
      <c r="G8" s="290"/>
      <c r="H8" s="290"/>
      <c r="I8" s="292"/>
    </row>
    <row r="9" spans="1:9" x14ac:dyDescent="0.25">
      <c r="A9" s="290"/>
      <c r="B9" s="290"/>
      <c r="C9" s="290"/>
      <c r="D9" s="290"/>
      <c r="E9" s="290"/>
      <c r="F9" s="290"/>
      <c r="G9" s="524" t="s">
        <v>984</v>
      </c>
      <c r="H9" s="525"/>
      <c r="I9" s="293" t="s">
        <v>985</v>
      </c>
    </row>
    <row r="10" spans="1:9" x14ac:dyDescent="0.25">
      <c r="A10" s="290"/>
      <c r="B10" s="290"/>
      <c r="C10" s="290"/>
      <c r="D10" s="290"/>
      <c r="E10" s="290"/>
      <c r="F10" s="290"/>
      <c r="G10" s="290"/>
      <c r="H10" s="290"/>
      <c r="I10" s="526" t="s">
        <v>986</v>
      </c>
    </row>
    <row r="11" spans="1:9" x14ac:dyDescent="0.25">
      <c r="A11" s="294" t="s">
        <v>86</v>
      </c>
      <c r="B11" s="295"/>
      <c r="C11" s="528" t="s">
        <v>986</v>
      </c>
      <c r="D11" s="528"/>
      <c r="E11" s="528"/>
      <c r="F11" s="528"/>
      <c r="G11" s="528"/>
      <c r="H11" s="296" t="s">
        <v>987</v>
      </c>
      <c r="I11" s="527"/>
    </row>
    <row r="12" spans="1:9" x14ac:dyDescent="0.25">
      <c r="A12" s="290"/>
      <c r="B12" s="290"/>
      <c r="C12" s="290"/>
      <c r="D12" s="529" t="s">
        <v>988</v>
      </c>
      <c r="E12" s="529"/>
      <c r="F12" s="529"/>
      <c r="G12" s="529"/>
      <c r="H12" s="297"/>
      <c r="I12" s="526" t="s">
        <v>986</v>
      </c>
    </row>
    <row r="13" spans="1:9" x14ac:dyDescent="0.25">
      <c r="A13" s="294" t="s">
        <v>89</v>
      </c>
      <c r="B13" s="294"/>
      <c r="C13" s="294"/>
      <c r="D13" s="528" t="s">
        <v>986</v>
      </c>
      <c r="E13" s="528"/>
      <c r="F13" s="528"/>
      <c r="G13" s="528"/>
      <c r="H13" s="296" t="s">
        <v>987</v>
      </c>
      <c r="I13" s="527"/>
    </row>
    <row r="14" spans="1:9" x14ac:dyDescent="0.25">
      <c r="A14" s="290"/>
      <c r="B14" s="290"/>
      <c r="C14" s="290"/>
      <c r="D14" s="529" t="s">
        <v>988</v>
      </c>
      <c r="E14" s="529"/>
      <c r="F14" s="529"/>
      <c r="G14" s="529"/>
      <c r="H14" s="297"/>
      <c r="I14" s="526" t="s">
        <v>986</v>
      </c>
    </row>
    <row r="15" spans="1:9" x14ac:dyDescent="0.25">
      <c r="A15" s="294" t="s">
        <v>90</v>
      </c>
      <c r="B15" s="294"/>
      <c r="C15" s="294"/>
      <c r="D15" s="528" t="s">
        <v>986</v>
      </c>
      <c r="E15" s="528"/>
      <c r="F15" s="528"/>
      <c r="G15" s="528"/>
      <c r="H15" s="296" t="s">
        <v>987</v>
      </c>
      <c r="I15" s="527"/>
    </row>
    <row r="16" spans="1:9" x14ac:dyDescent="0.25">
      <c r="A16" s="290"/>
      <c r="B16" s="290"/>
      <c r="C16" s="290"/>
      <c r="D16" s="529" t="s">
        <v>988</v>
      </c>
      <c r="E16" s="529"/>
      <c r="F16" s="529"/>
      <c r="G16" s="529"/>
      <c r="H16" s="290"/>
      <c r="I16" s="526" t="s">
        <v>986</v>
      </c>
    </row>
    <row r="17" spans="1:9" x14ac:dyDescent="0.25">
      <c r="A17" s="294" t="s">
        <v>91</v>
      </c>
      <c r="B17" s="294"/>
      <c r="C17" s="528"/>
      <c r="D17" s="528"/>
      <c r="E17" s="528"/>
      <c r="F17" s="528"/>
      <c r="G17" s="528"/>
      <c r="H17" s="298"/>
      <c r="I17" s="527"/>
    </row>
    <row r="18" spans="1:9" x14ac:dyDescent="0.25">
      <c r="A18" s="290"/>
      <c r="B18" s="290"/>
      <c r="C18" s="290"/>
      <c r="D18" s="529" t="s">
        <v>989</v>
      </c>
      <c r="E18" s="529"/>
      <c r="F18" s="529"/>
      <c r="G18" s="529"/>
      <c r="H18" s="290"/>
      <c r="I18" s="526" t="s">
        <v>986</v>
      </c>
    </row>
    <row r="19" spans="1:9" x14ac:dyDescent="0.25">
      <c r="A19" s="294" t="s">
        <v>93</v>
      </c>
      <c r="B19" s="294"/>
      <c r="C19" s="528"/>
      <c r="D19" s="528"/>
      <c r="E19" s="528"/>
      <c r="F19" s="528"/>
      <c r="G19" s="528"/>
      <c r="H19" s="298"/>
      <c r="I19" s="527"/>
    </row>
    <row r="20" spans="1:9" x14ac:dyDescent="0.25">
      <c r="A20" s="290"/>
      <c r="B20" s="290"/>
      <c r="C20" s="290"/>
      <c r="D20" s="529" t="s">
        <v>990</v>
      </c>
      <c r="E20" s="534"/>
      <c r="F20" s="534"/>
      <c r="G20" s="535" t="s">
        <v>991</v>
      </c>
      <c r="H20" s="536"/>
      <c r="I20" s="299" t="s">
        <v>986</v>
      </c>
    </row>
    <row r="21" spans="1:9" x14ac:dyDescent="0.25">
      <c r="A21" s="290"/>
      <c r="B21" s="290"/>
      <c r="C21" s="290"/>
      <c r="D21" s="290"/>
      <c r="E21" s="290"/>
      <c r="F21" s="524" t="s">
        <v>992</v>
      </c>
      <c r="G21" s="524"/>
      <c r="H21" s="300" t="s">
        <v>993</v>
      </c>
      <c r="I21" s="301"/>
    </row>
    <row r="22" spans="1:9" x14ac:dyDescent="0.25">
      <c r="A22" s="290"/>
      <c r="B22" s="290"/>
      <c r="C22" s="290"/>
      <c r="D22" s="290"/>
      <c r="E22" s="290"/>
      <c r="F22" s="297"/>
      <c r="G22" s="297"/>
      <c r="H22" s="300" t="s">
        <v>994</v>
      </c>
      <c r="I22" s="301"/>
    </row>
    <row r="23" spans="1:9" ht="19.5" thickBot="1" x14ac:dyDescent="0.35">
      <c r="A23" s="290"/>
      <c r="B23" s="290"/>
      <c r="C23" s="15" t="s">
        <v>995</v>
      </c>
      <c r="D23" s="15"/>
      <c r="E23" s="290"/>
      <c r="F23" s="297"/>
      <c r="G23" s="525" t="s">
        <v>996</v>
      </c>
      <c r="H23" s="525"/>
      <c r="I23" s="302" t="s">
        <v>986</v>
      </c>
    </row>
    <row r="24" spans="1:9" ht="14.25" customHeight="1" x14ac:dyDescent="0.25">
      <c r="A24" s="290"/>
      <c r="B24" s="290"/>
      <c r="C24" s="290"/>
      <c r="D24" s="290"/>
      <c r="E24" s="290"/>
      <c r="F24" s="290"/>
      <c r="G24" s="290"/>
      <c r="H24" s="303"/>
      <c r="I24" s="304"/>
    </row>
    <row r="25" spans="1:9" ht="15.75" x14ac:dyDescent="0.25">
      <c r="A25" s="290"/>
      <c r="B25" s="290"/>
      <c r="C25" s="14"/>
      <c r="D25" s="290"/>
      <c r="E25" s="546" t="s">
        <v>100</v>
      </c>
      <c r="F25" s="546" t="s">
        <v>101</v>
      </c>
      <c r="G25" s="297"/>
      <c r="H25" s="547" t="s">
        <v>102</v>
      </c>
      <c r="I25" s="547"/>
    </row>
    <row r="26" spans="1:9" x14ac:dyDescent="0.25">
      <c r="A26" s="290"/>
      <c r="B26" s="290"/>
      <c r="C26" s="290"/>
      <c r="D26" s="290"/>
      <c r="E26" s="546"/>
      <c r="F26" s="546"/>
      <c r="G26" s="297"/>
      <c r="H26" s="305" t="s">
        <v>103</v>
      </c>
      <c r="I26" s="305" t="s">
        <v>104</v>
      </c>
    </row>
    <row r="27" spans="1:9" ht="18" x14ac:dyDescent="0.25">
      <c r="A27" s="290"/>
      <c r="B27" s="290"/>
      <c r="C27" s="306"/>
      <c r="D27" s="307" t="s">
        <v>105</v>
      </c>
      <c r="E27" s="308"/>
      <c r="F27" s="309"/>
      <c r="G27" s="290"/>
      <c r="H27" s="309"/>
      <c r="I27" s="309"/>
    </row>
    <row r="28" spans="1:9" ht="18" x14ac:dyDescent="0.25">
      <c r="A28" s="290"/>
      <c r="B28" s="290"/>
      <c r="C28" s="548" t="s">
        <v>106</v>
      </c>
      <c r="D28" s="548"/>
      <c r="E28" s="548"/>
      <c r="F28" s="310"/>
      <c r="G28" s="310"/>
      <c r="H28" s="290"/>
      <c r="I28" s="290"/>
    </row>
    <row r="29" spans="1:9" x14ac:dyDescent="0.25">
      <c r="A29" s="290"/>
      <c r="B29" s="290"/>
      <c r="C29" s="290"/>
      <c r="D29" s="290"/>
      <c r="E29" s="290"/>
      <c r="F29" s="290"/>
      <c r="G29" s="290"/>
      <c r="H29" s="290"/>
      <c r="I29" s="290"/>
    </row>
    <row r="30" spans="1:9" x14ac:dyDescent="0.25">
      <c r="A30" s="549" t="s">
        <v>997</v>
      </c>
      <c r="B30" s="549"/>
      <c r="C30" s="549"/>
      <c r="D30" s="549"/>
      <c r="E30" s="549"/>
      <c r="F30" s="549"/>
      <c r="G30" s="549"/>
      <c r="H30" s="311"/>
      <c r="I30" s="312" t="s">
        <v>998</v>
      </c>
    </row>
    <row r="31" spans="1:9" x14ac:dyDescent="0.25">
      <c r="A31" s="290"/>
      <c r="B31" s="312"/>
      <c r="C31" s="313"/>
      <c r="D31" s="314"/>
      <c r="E31" s="313"/>
      <c r="F31" s="315"/>
      <c r="G31" s="316"/>
      <c r="H31" s="316"/>
      <c r="I31" s="290"/>
    </row>
    <row r="32" spans="1:9" x14ac:dyDescent="0.25">
      <c r="A32" s="537" t="s">
        <v>107</v>
      </c>
      <c r="B32" s="538"/>
      <c r="C32" s="539" t="s">
        <v>2</v>
      </c>
      <c r="D32" s="540"/>
      <c r="E32" s="543" t="s">
        <v>108</v>
      </c>
      <c r="F32" s="539" t="s">
        <v>109</v>
      </c>
      <c r="G32" s="544" t="s">
        <v>110</v>
      </c>
      <c r="H32" s="544"/>
      <c r="I32" s="544"/>
    </row>
    <row r="33" spans="1:32" ht="42.75" x14ac:dyDescent="0.25">
      <c r="A33" s="317" t="s">
        <v>999</v>
      </c>
      <c r="B33" s="318" t="s">
        <v>123</v>
      </c>
      <c r="C33" s="541"/>
      <c r="D33" s="542"/>
      <c r="E33" s="543"/>
      <c r="F33" s="541"/>
      <c r="G33" s="318" t="s">
        <v>112</v>
      </c>
      <c r="H33" s="318" t="s">
        <v>1000</v>
      </c>
      <c r="I33" s="318" t="s">
        <v>1001</v>
      </c>
    </row>
    <row r="34" spans="1:32" x14ac:dyDescent="0.25">
      <c r="A34" s="308">
        <v>1</v>
      </c>
      <c r="B34" s="308">
        <v>2</v>
      </c>
      <c r="C34" s="537">
        <v>3</v>
      </c>
      <c r="D34" s="545"/>
      <c r="E34" s="308">
        <v>4</v>
      </c>
      <c r="F34" s="319">
        <v>5</v>
      </c>
      <c r="G34" s="308">
        <v>6</v>
      </c>
      <c r="H34" s="308">
        <v>7</v>
      </c>
      <c r="I34" s="308">
        <v>8</v>
      </c>
    </row>
    <row r="36" spans="1:32" ht="16.5" x14ac:dyDescent="0.25">
      <c r="A36" s="320"/>
      <c r="B36" s="320"/>
      <c r="C36" s="558" t="s">
        <v>1002</v>
      </c>
      <c r="D36" s="558"/>
      <c r="E36" s="558"/>
      <c r="F36" s="558"/>
      <c r="G36" s="558"/>
      <c r="H36" s="558"/>
      <c r="I36" s="558"/>
    </row>
    <row r="38" spans="1:32" ht="16.5" x14ac:dyDescent="0.25">
      <c r="A38" s="321"/>
      <c r="B38" s="321"/>
      <c r="C38" s="556" t="s">
        <v>1003</v>
      </c>
      <c r="D38" s="556"/>
      <c r="E38" s="556"/>
      <c r="F38" s="556"/>
      <c r="G38" s="556"/>
      <c r="H38" s="556"/>
      <c r="I38" s="556"/>
    </row>
    <row r="39" spans="1:32" x14ac:dyDescent="0.25">
      <c r="A39" s="322">
        <v>1</v>
      </c>
      <c r="B39" s="322" t="s">
        <v>1004</v>
      </c>
      <c r="C39" s="557"/>
      <c r="D39" s="557"/>
      <c r="E39" s="323"/>
      <c r="F39" s="324"/>
      <c r="G39" s="325"/>
      <c r="H39" s="326"/>
      <c r="I39" s="326"/>
      <c r="T39" t="e">
        <f>ROUND(#REF!, 2)</f>
        <v>#REF!</v>
      </c>
      <c r="AF39" s="327" t="e">
        <f>#REF!</f>
        <v>#REF!</v>
      </c>
    </row>
    <row r="40" spans="1:32" x14ac:dyDescent="0.25">
      <c r="A40" s="321"/>
      <c r="B40" s="321"/>
      <c r="C40" s="559" t="s">
        <v>1005</v>
      </c>
      <c r="D40" s="559"/>
      <c r="E40" s="559"/>
      <c r="F40" s="559"/>
      <c r="G40" s="559"/>
      <c r="H40" s="560"/>
      <c r="I40" s="561"/>
      <c r="U40">
        <f>H40</f>
        <v>0</v>
      </c>
    </row>
    <row r="41" spans="1:32" x14ac:dyDescent="0.25">
      <c r="A41" s="322">
        <v>2</v>
      </c>
      <c r="B41" s="322" t="s">
        <v>1006</v>
      </c>
      <c r="C41" s="557"/>
      <c r="D41" s="557"/>
      <c r="E41" s="323"/>
      <c r="F41" s="324"/>
      <c r="G41" s="325"/>
      <c r="H41" s="326"/>
      <c r="I41" s="326"/>
      <c r="T41" t="e">
        <f>ROUND(#REF!, 2)</f>
        <v>#REF!</v>
      </c>
      <c r="AF41" s="327" t="e">
        <f>#REF!</f>
        <v>#REF!</v>
      </c>
    </row>
    <row r="42" spans="1:32" x14ac:dyDescent="0.25">
      <c r="A42" s="320"/>
      <c r="B42" s="320"/>
      <c r="C42" s="550" t="s">
        <v>1005</v>
      </c>
      <c r="D42" s="550"/>
      <c r="E42" s="550"/>
      <c r="F42" s="550"/>
      <c r="G42" s="550"/>
      <c r="H42" s="551"/>
      <c r="I42" s="552"/>
      <c r="U42">
        <f>H42</f>
        <v>0</v>
      </c>
    </row>
    <row r="44" spans="1:32" ht="16.5" x14ac:dyDescent="0.25">
      <c r="C44" s="553" t="s">
        <v>1007</v>
      </c>
      <c r="D44" s="553"/>
      <c r="E44" s="553"/>
      <c r="F44" s="553"/>
      <c r="G44" s="553"/>
      <c r="H44" s="554"/>
      <c r="I44" s="555"/>
    </row>
    <row r="45" spans="1:32" hidden="1" x14ac:dyDescent="0.25"/>
    <row r="46" spans="1:32" hidden="1" x14ac:dyDescent="0.25"/>
    <row r="47" spans="1:32" hidden="1" x14ac:dyDescent="0.25"/>
    <row r="48" spans="1:32" ht="16.5" hidden="1" x14ac:dyDescent="0.25">
      <c r="A48" s="321"/>
      <c r="B48" s="321"/>
      <c r="C48" s="556" t="s">
        <v>1008</v>
      </c>
      <c r="D48" s="556"/>
      <c r="E48" s="556"/>
      <c r="F48" s="556"/>
      <c r="G48" s="556"/>
      <c r="H48" s="556"/>
      <c r="I48" s="556"/>
    </row>
    <row r="49" spans="1:32" ht="29.25" hidden="1" x14ac:dyDescent="0.25">
      <c r="A49" s="322">
        <v>3</v>
      </c>
      <c r="B49" s="322" t="s">
        <v>1004</v>
      </c>
      <c r="C49" s="557" t="s">
        <v>1009</v>
      </c>
      <c r="D49" s="557"/>
      <c r="E49" s="323"/>
      <c r="F49" s="324" t="s">
        <v>1010</v>
      </c>
      <c r="G49" s="325">
        <v>0.35</v>
      </c>
      <c r="H49" s="326">
        <v>15922.37</v>
      </c>
      <c r="I49" s="326">
        <v>5572.83</v>
      </c>
      <c r="T49" t="e">
        <f>ROUND(#REF!, 2)</f>
        <v>#REF!</v>
      </c>
      <c r="AF49" s="327" t="e">
        <f>#REF!</f>
        <v>#REF!</v>
      </c>
    </row>
    <row r="50" spans="1:32" hidden="1" x14ac:dyDescent="0.25">
      <c r="A50" s="321"/>
      <c r="B50" s="321"/>
      <c r="C50" s="559" t="s">
        <v>1005</v>
      </c>
      <c r="D50" s="559"/>
      <c r="E50" s="559"/>
      <c r="F50" s="559"/>
      <c r="G50" s="559"/>
      <c r="H50" s="560">
        <v>5572.83</v>
      </c>
      <c r="I50" s="561"/>
      <c r="U50">
        <f>H50</f>
        <v>5572.83</v>
      </c>
    </row>
    <row r="51" spans="1:32" hidden="1" x14ac:dyDescent="0.25">
      <c r="A51" s="322">
        <v>4</v>
      </c>
      <c r="B51" s="322" t="s">
        <v>1006</v>
      </c>
      <c r="C51" s="557" t="s">
        <v>1011</v>
      </c>
      <c r="D51" s="557"/>
      <c r="E51" s="323"/>
      <c r="F51" s="324" t="s">
        <v>1012</v>
      </c>
      <c r="G51" s="325">
        <v>1</v>
      </c>
      <c r="H51" s="326">
        <v>2193.35</v>
      </c>
      <c r="I51" s="326">
        <v>2193.35</v>
      </c>
      <c r="T51" t="e">
        <f>ROUND(#REF!, 2)</f>
        <v>#REF!</v>
      </c>
      <c r="AF51" s="327" t="e">
        <f>#REF!</f>
        <v>#REF!</v>
      </c>
    </row>
    <row r="52" spans="1:32" hidden="1" x14ac:dyDescent="0.25">
      <c r="A52" s="320"/>
      <c r="B52" s="320"/>
      <c r="C52" s="550" t="s">
        <v>1005</v>
      </c>
      <c r="D52" s="550"/>
      <c r="E52" s="550"/>
      <c r="F52" s="550"/>
      <c r="G52" s="550"/>
      <c r="H52" s="551">
        <v>2193.35</v>
      </c>
      <c r="I52" s="552"/>
      <c r="U52">
        <f>H52</f>
        <v>2193.35</v>
      </c>
    </row>
    <row r="53" spans="1:32" hidden="1" x14ac:dyDescent="0.25"/>
    <row r="54" spans="1:32" ht="16.5" hidden="1" x14ac:dyDescent="0.25">
      <c r="C54" s="553" t="s">
        <v>1013</v>
      </c>
      <c r="D54" s="553"/>
      <c r="E54" s="553"/>
      <c r="F54" s="553"/>
      <c r="G54" s="553"/>
      <c r="H54" s="554">
        <v>7766.18</v>
      </c>
      <c r="I54" s="555"/>
    </row>
    <row r="55" spans="1:32" hidden="1" x14ac:dyDescent="0.25"/>
    <row r="56" spans="1:32" hidden="1" x14ac:dyDescent="0.25"/>
    <row r="57" spans="1:32" hidden="1" x14ac:dyDescent="0.25"/>
    <row r="58" spans="1:32" ht="16.5" hidden="1" x14ac:dyDescent="0.25">
      <c r="A58" s="321"/>
      <c r="B58" s="321"/>
      <c r="C58" s="556" t="s">
        <v>1014</v>
      </c>
      <c r="D58" s="556"/>
      <c r="E58" s="556"/>
      <c r="F58" s="556"/>
      <c r="G58" s="556"/>
      <c r="H58" s="556"/>
      <c r="I58" s="556"/>
    </row>
    <row r="59" spans="1:32" hidden="1" x14ac:dyDescent="0.25">
      <c r="A59" s="322">
        <v>5</v>
      </c>
      <c r="B59" s="322" t="s">
        <v>1004</v>
      </c>
      <c r="C59" s="557" t="s">
        <v>1015</v>
      </c>
      <c r="D59" s="557"/>
      <c r="E59" s="323"/>
      <c r="F59" s="324" t="s">
        <v>1016</v>
      </c>
      <c r="G59" s="325">
        <v>1</v>
      </c>
      <c r="H59" s="326">
        <v>26124.69</v>
      </c>
      <c r="I59" s="326">
        <v>26124.69</v>
      </c>
      <c r="T59" t="e">
        <f>ROUND(#REF!, 2)</f>
        <v>#REF!</v>
      </c>
    </row>
    <row r="60" spans="1:32" hidden="1" x14ac:dyDescent="0.25">
      <c r="A60" s="320"/>
      <c r="B60" s="320"/>
      <c r="C60" s="550" t="s">
        <v>1005</v>
      </c>
      <c r="D60" s="550"/>
      <c r="E60" s="550"/>
      <c r="F60" s="550"/>
      <c r="G60" s="550"/>
      <c r="H60" s="551">
        <v>26124.69</v>
      </c>
      <c r="I60" s="552"/>
      <c r="U60">
        <f>H60</f>
        <v>26124.69</v>
      </c>
    </row>
    <row r="61" spans="1:32" hidden="1" x14ac:dyDescent="0.25"/>
    <row r="62" spans="1:32" ht="16.5" hidden="1" x14ac:dyDescent="0.25">
      <c r="C62" s="553" t="s">
        <v>1017</v>
      </c>
      <c r="D62" s="553"/>
      <c r="E62" s="553"/>
      <c r="F62" s="553"/>
      <c r="G62" s="553"/>
      <c r="H62" s="554">
        <v>26124.69</v>
      </c>
      <c r="I62" s="555"/>
    </row>
    <row r="63" spans="1:32" hidden="1" x14ac:dyDescent="0.25"/>
    <row r="64" spans="1:32" hidden="1" x14ac:dyDescent="0.25"/>
    <row r="65" spans="1:32" hidden="1" x14ac:dyDescent="0.25"/>
    <row r="66" spans="1:32" ht="16.5" hidden="1" x14ac:dyDescent="0.25">
      <c r="A66" s="321"/>
      <c r="B66" s="321"/>
      <c r="C66" s="556" t="s">
        <v>1018</v>
      </c>
      <c r="D66" s="556"/>
      <c r="E66" s="556"/>
      <c r="F66" s="556"/>
      <c r="G66" s="556"/>
      <c r="H66" s="556"/>
      <c r="I66" s="556"/>
    </row>
    <row r="67" spans="1:32" hidden="1" x14ac:dyDescent="0.25">
      <c r="A67" s="322">
        <v>6</v>
      </c>
      <c r="B67" s="322" t="s">
        <v>1019</v>
      </c>
      <c r="C67" s="557" t="s">
        <v>1020</v>
      </c>
      <c r="D67" s="557"/>
      <c r="E67" s="323"/>
      <c r="F67" s="324" t="s">
        <v>1021</v>
      </c>
      <c r="G67" s="325">
        <v>27</v>
      </c>
      <c r="H67" s="326">
        <v>418.54</v>
      </c>
      <c r="I67" s="326">
        <v>11300.45</v>
      </c>
      <c r="T67" t="e">
        <f>ROUND(#REF!, 2)</f>
        <v>#REF!</v>
      </c>
      <c r="AF67" s="327" t="e">
        <f>#REF!</f>
        <v>#REF!</v>
      </c>
    </row>
    <row r="68" spans="1:32" hidden="1" x14ac:dyDescent="0.25">
      <c r="A68" s="321"/>
      <c r="B68" s="321"/>
      <c r="C68" s="559" t="s">
        <v>1005</v>
      </c>
      <c r="D68" s="559"/>
      <c r="E68" s="559"/>
      <c r="F68" s="559"/>
      <c r="G68" s="559"/>
      <c r="H68" s="560">
        <v>11300.45</v>
      </c>
      <c r="I68" s="561"/>
      <c r="U68">
        <f>H68</f>
        <v>11300.45</v>
      </c>
    </row>
    <row r="69" spans="1:32" hidden="1" x14ac:dyDescent="0.25">
      <c r="A69" s="322">
        <v>7</v>
      </c>
      <c r="B69" s="322" t="s">
        <v>1022</v>
      </c>
      <c r="C69" s="557" t="s">
        <v>1023</v>
      </c>
      <c r="D69" s="557"/>
      <c r="E69" s="323"/>
      <c r="F69" s="324" t="s">
        <v>1024</v>
      </c>
      <c r="G69" s="325">
        <v>27</v>
      </c>
      <c r="H69" s="326">
        <v>96.21</v>
      </c>
      <c r="I69" s="326">
        <v>2597.79</v>
      </c>
      <c r="T69" t="e">
        <f>ROUND(#REF!, 2)</f>
        <v>#REF!</v>
      </c>
      <c r="AF69" s="327" t="e">
        <f>#REF!</f>
        <v>#REF!</v>
      </c>
    </row>
    <row r="70" spans="1:32" hidden="1" x14ac:dyDescent="0.25">
      <c r="A70" s="320"/>
      <c r="B70" s="320"/>
      <c r="C70" s="550" t="s">
        <v>1005</v>
      </c>
      <c r="D70" s="550"/>
      <c r="E70" s="550"/>
      <c r="F70" s="550"/>
      <c r="G70" s="550"/>
      <c r="H70" s="551">
        <v>2597.79</v>
      </c>
      <c r="I70" s="552"/>
      <c r="U70">
        <f>H70</f>
        <v>2597.79</v>
      </c>
    </row>
    <row r="71" spans="1:32" hidden="1" x14ac:dyDescent="0.25"/>
    <row r="72" spans="1:32" ht="16.5" hidden="1" x14ac:dyDescent="0.25">
      <c r="C72" s="553" t="s">
        <v>1025</v>
      </c>
      <c r="D72" s="553"/>
      <c r="E72" s="553"/>
      <c r="F72" s="553"/>
      <c r="G72" s="553"/>
      <c r="H72" s="554">
        <v>13898.240000000002</v>
      </c>
      <c r="I72" s="555"/>
    </row>
    <row r="73" spans="1:32" hidden="1" x14ac:dyDescent="0.25"/>
    <row r="75" spans="1:32" ht="16.5" x14ac:dyDescent="0.25">
      <c r="C75" s="553" t="s">
        <v>1026</v>
      </c>
      <c r="D75" s="553"/>
      <c r="E75" s="553"/>
      <c r="F75" s="553"/>
      <c r="G75" s="553"/>
      <c r="H75" s="554"/>
      <c r="I75" s="555"/>
    </row>
    <row r="76" spans="1:32" x14ac:dyDescent="0.25">
      <c r="C76" s="562" t="s">
        <v>1027</v>
      </c>
      <c r="D76" s="562"/>
      <c r="E76" s="562"/>
      <c r="F76" s="562"/>
      <c r="G76" s="562"/>
      <c r="H76" s="562"/>
    </row>
    <row r="77" spans="1:32" x14ac:dyDescent="0.25">
      <c r="C77" s="563" t="s">
        <v>1028</v>
      </c>
      <c r="D77" s="563"/>
      <c r="E77" s="563"/>
      <c r="F77" s="563"/>
      <c r="G77" s="563"/>
      <c r="H77" s="563"/>
      <c r="I77" s="328"/>
    </row>
    <row r="78" spans="1:32" x14ac:dyDescent="0.25">
      <c r="C78" s="563" t="s">
        <v>1029</v>
      </c>
      <c r="D78" s="563"/>
      <c r="E78" s="563"/>
      <c r="F78" s="563"/>
      <c r="G78" s="563"/>
      <c r="H78" s="563"/>
      <c r="I78" s="329"/>
    </row>
    <row r="79" spans="1:32" x14ac:dyDescent="0.25">
      <c r="C79" s="563" t="s">
        <v>1030</v>
      </c>
      <c r="D79" s="563"/>
      <c r="E79" s="563"/>
      <c r="F79" s="563"/>
      <c r="G79" s="563"/>
      <c r="H79" s="563"/>
      <c r="I79" s="329"/>
    </row>
    <row r="80" spans="1:32" x14ac:dyDescent="0.25">
      <c r="C80" s="564" t="s">
        <v>1031</v>
      </c>
      <c r="D80" s="564"/>
      <c r="E80" s="564"/>
      <c r="F80" s="564"/>
      <c r="G80" s="564"/>
      <c r="H80" s="566"/>
      <c r="I80" s="566"/>
    </row>
    <row r="81" spans="1:9" ht="14.25" customHeight="1" x14ac:dyDescent="0.25">
      <c r="C81" s="564" t="s">
        <v>1032</v>
      </c>
      <c r="D81" s="564"/>
      <c r="E81" s="564"/>
      <c r="F81" s="564"/>
      <c r="G81" s="330"/>
      <c r="H81" s="567"/>
      <c r="I81" s="567"/>
    </row>
    <row r="82" spans="1:9" x14ac:dyDescent="0.25">
      <c r="C82" s="564" t="s">
        <v>1033</v>
      </c>
      <c r="D82" s="564"/>
      <c r="E82" s="564"/>
      <c r="F82" s="564"/>
      <c r="G82" s="564"/>
      <c r="H82" s="565"/>
      <c r="I82" s="565"/>
    </row>
    <row r="83" spans="1:9" ht="14.25" customHeight="1" x14ac:dyDescent="0.25">
      <c r="C83" s="564" t="s">
        <v>1034</v>
      </c>
      <c r="D83" s="564"/>
      <c r="E83" s="564"/>
      <c r="F83" s="564"/>
      <c r="G83" s="331"/>
      <c r="H83" s="565"/>
      <c r="I83" s="565"/>
    </row>
    <row r="84" spans="1:9" ht="14.25" customHeight="1" x14ac:dyDescent="0.25">
      <c r="C84" s="564" t="s">
        <v>1035</v>
      </c>
      <c r="D84" s="564"/>
      <c r="E84" s="564"/>
      <c r="F84" s="564"/>
      <c r="G84" s="331"/>
      <c r="H84" s="565"/>
      <c r="I84" s="565"/>
    </row>
    <row r="85" spans="1:9" x14ac:dyDescent="0.25">
      <c r="C85" s="569" t="s">
        <v>1036</v>
      </c>
      <c r="D85" s="569"/>
      <c r="E85" s="569"/>
      <c r="F85" s="569"/>
      <c r="G85" s="331"/>
      <c r="H85" s="570"/>
      <c r="I85" s="570"/>
    </row>
    <row r="86" spans="1:9" ht="14.25" customHeight="1" x14ac:dyDescent="0.25">
      <c r="C86" s="564" t="s">
        <v>1037</v>
      </c>
      <c r="D86" s="564"/>
      <c r="E86" s="564"/>
      <c r="F86" s="564"/>
      <c r="G86" s="564"/>
      <c r="H86" s="565"/>
      <c r="I86" s="565"/>
    </row>
    <row r="87" spans="1:9" ht="14.25" customHeight="1" x14ac:dyDescent="0.25">
      <c r="C87" s="569" t="s">
        <v>1038</v>
      </c>
      <c r="D87" s="569"/>
      <c r="E87" s="569"/>
      <c r="F87" s="569"/>
      <c r="G87" s="331"/>
      <c r="H87" s="570"/>
      <c r="I87" s="570"/>
    </row>
    <row r="88" spans="1:9" x14ac:dyDescent="0.25">
      <c r="C88" s="564" t="s">
        <v>1039</v>
      </c>
      <c r="D88" s="564"/>
      <c r="E88" s="564"/>
      <c r="F88" s="564"/>
      <c r="G88" s="564"/>
      <c r="H88" s="565"/>
      <c r="I88" s="565"/>
    </row>
    <row r="89" spans="1:9" ht="14.25" customHeight="1" x14ac:dyDescent="0.25">
      <c r="C89" s="564" t="s">
        <v>1040</v>
      </c>
      <c r="D89" s="564"/>
      <c r="E89" s="564"/>
      <c r="F89" s="564"/>
      <c r="G89" s="331"/>
      <c r="H89" s="568"/>
      <c r="I89" s="568"/>
    </row>
    <row r="90" spans="1:9" ht="14.25" customHeight="1" x14ac:dyDescent="0.25">
      <c r="C90" s="564" t="s">
        <v>1041</v>
      </c>
      <c r="D90" s="564"/>
      <c r="E90" s="564"/>
      <c r="F90" s="564"/>
      <c r="G90" s="331"/>
      <c r="H90" s="568"/>
      <c r="I90" s="568"/>
    </row>
    <row r="91" spans="1:9" x14ac:dyDescent="0.25">
      <c r="C91" s="569" t="s">
        <v>1042</v>
      </c>
      <c r="D91" s="569"/>
      <c r="E91" s="569"/>
      <c r="F91" s="569"/>
      <c r="G91" s="331"/>
      <c r="H91" s="576"/>
      <c r="I91" s="576"/>
    </row>
    <row r="92" spans="1:9" ht="14.25" customHeight="1" x14ac:dyDescent="0.25">
      <c r="C92" s="569" t="s">
        <v>118</v>
      </c>
      <c r="D92" s="569"/>
      <c r="E92" s="569"/>
      <c r="F92" s="569"/>
      <c r="G92" s="569"/>
      <c r="H92" s="576"/>
      <c r="I92" s="576"/>
    </row>
    <row r="94" spans="1:9" x14ac:dyDescent="0.25">
      <c r="A94" s="571" t="s">
        <v>1043</v>
      </c>
      <c r="B94" s="571"/>
      <c r="C94" s="332" t="s">
        <v>65</v>
      </c>
      <c r="D94" s="333"/>
      <c r="E94" s="294"/>
      <c r="F94" s="316"/>
      <c r="G94" s="294"/>
      <c r="H94" s="332" t="s">
        <v>65</v>
      </c>
      <c r="I94" s="316"/>
    </row>
    <row r="95" spans="1:9" x14ac:dyDescent="0.25">
      <c r="A95" s="290"/>
      <c r="B95" s="290"/>
      <c r="C95" s="572" t="s">
        <v>62</v>
      </c>
      <c r="D95" s="572"/>
      <c r="E95" s="291"/>
      <c r="F95" s="334" t="s">
        <v>63</v>
      </c>
      <c r="G95" s="291"/>
      <c r="H95" s="573" t="s">
        <v>1044</v>
      </c>
      <c r="I95" s="573"/>
    </row>
    <row r="96" spans="1:9" x14ac:dyDescent="0.25">
      <c r="A96" s="290"/>
      <c r="B96" s="290"/>
      <c r="C96" s="290"/>
      <c r="D96" s="290"/>
      <c r="E96" s="290"/>
      <c r="F96" s="290"/>
      <c r="G96" s="290"/>
      <c r="H96" s="290"/>
      <c r="I96" s="290"/>
    </row>
    <row r="97" spans="1:9" x14ac:dyDescent="0.25">
      <c r="A97" s="290"/>
      <c r="B97" s="290"/>
      <c r="C97" s="290" t="s">
        <v>43</v>
      </c>
      <c r="D97" s="290"/>
      <c r="E97" s="290"/>
      <c r="F97" s="290"/>
      <c r="G97" s="290"/>
      <c r="H97" s="290"/>
      <c r="I97" s="290"/>
    </row>
    <row r="98" spans="1:9" x14ac:dyDescent="0.25">
      <c r="A98" s="290"/>
      <c r="B98" s="290"/>
      <c r="C98" s="294"/>
      <c r="D98" s="294"/>
      <c r="E98" s="294"/>
      <c r="F98" s="294"/>
      <c r="G98" s="294"/>
      <c r="H98" s="290"/>
      <c r="I98" s="290"/>
    </row>
    <row r="99" spans="1:9" x14ac:dyDescent="0.25">
      <c r="A99" s="571" t="s">
        <v>1045</v>
      </c>
      <c r="B99" s="571"/>
      <c r="C99" s="332" t="s">
        <v>65</v>
      </c>
      <c r="D99" s="333"/>
      <c r="E99" s="294"/>
      <c r="F99" s="316"/>
      <c r="G99" s="294"/>
      <c r="H99" s="332" t="s">
        <v>65</v>
      </c>
      <c r="I99" s="316"/>
    </row>
    <row r="100" spans="1:9" x14ac:dyDescent="0.25">
      <c r="A100" s="290"/>
      <c r="B100" s="290"/>
      <c r="C100" s="572" t="s">
        <v>62</v>
      </c>
      <c r="D100" s="572"/>
      <c r="E100" s="291"/>
      <c r="F100" s="334" t="s">
        <v>63</v>
      </c>
      <c r="G100" s="291"/>
      <c r="H100" s="573" t="s">
        <v>1044</v>
      </c>
      <c r="I100" s="573"/>
    </row>
    <row r="101" spans="1:9" x14ac:dyDescent="0.25">
      <c r="A101" s="290"/>
      <c r="B101" s="290"/>
      <c r="C101" s="290"/>
      <c r="D101" s="290"/>
      <c r="E101" s="290"/>
      <c r="F101" s="290"/>
      <c r="G101" s="290"/>
      <c r="H101" s="290"/>
      <c r="I101" s="290"/>
    </row>
    <row r="102" spans="1:9" x14ac:dyDescent="0.25">
      <c r="A102" s="290"/>
      <c r="B102" s="290"/>
      <c r="C102" s="290" t="s">
        <v>43</v>
      </c>
      <c r="D102" s="290"/>
      <c r="E102" s="290"/>
      <c r="F102" s="290"/>
      <c r="G102" s="290"/>
      <c r="H102" s="290"/>
      <c r="I102" s="290"/>
    </row>
    <row r="104" spans="1:9" ht="18.75" x14ac:dyDescent="0.3">
      <c r="C104" s="15" t="s">
        <v>1046</v>
      </c>
    </row>
    <row r="106" spans="1:9" x14ac:dyDescent="0.25">
      <c r="B106" s="335" t="s">
        <v>41</v>
      </c>
      <c r="G106" s="335" t="s">
        <v>42</v>
      </c>
    </row>
    <row r="107" spans="1:9" ht="9" customHeight="1" x14ac:dyDescent="0.25"/>
    <row r="108" spans="1:9" ht="23.25" customHeight="1" x14ac:dyDescent="0.25">
      <c r="B108" s="575" t="str">
        <f>'Расчет дог.цены'!B23</f>
        <v xml:space="preserve">Заместитель директора по </v>
      </c>
      <c r="C108" s="485"/>
      <c r="D108" s="485"/>
      <c r="G108" s="574" t="s">
        <v>1047</v>
      </c>
      <c r="H108" s="574"/>
      <c r="I108" s="336"/>
    </row>
    <row r="109" spans="1:9" x14ac:dyDescent="0.25">
      <c r="B109" s="339" t="str">
        <f>'Расчет дог.цены'!B24</f>
        <v>капитальному строительству</v>
      </c>
      <c r="C109" s="339"/>
      <c r="D109" s="339"/>
      <c r="G109" s="574"/>
      <c r="H109" s="574"/>
      <c r="I109" s="336"/>
    </row>
    <row r="110" spans="1:9" x14ac:dyDescent="0.25">
      <c r="B110" s="339" t="str">
        <f>'Расчет дог.цены'!B25</f>
        <v>филиала ПАО «Россети Московский регион» -</v>
      </c>
      <c r="C110" s="339"/>
      <c r="D110" s="339"/>
      <c r="G110" s="336"/>
      <c r="H110" s="336"/>
      <c r="I110" s="336"/>
    </row>
    <row r="111" spans="1:9" x14ac:dyDescent="0.25">
      <c r="B111" s="339" t="str">
        <f>'Расчет дог.цены'!B26</f>
        <v>«Южные электрические сети"</v>
      </c>
      <c r="C111" s="339"/>
      <c r="D111" s="339"/>
      <c r="G111" s="336"/>
      <c r="H111" s="336"/>
      <c r="I111" s="336"/>
    </row>
    <row r="112" spans="1:9" ht="23.25" customHeight="1" x14ac:dyDescent="0.25">
      <c r="B112" s="339"/>
      <c r="C112" s="339"/>
      <c r="D112" s="339"/>
      <c r="G112" s="336"/>
      <c r="H112" s="336"/>
      <c r="I112" s="336"/>
    </row>
    <row r="113" spans="2:9" x14ac:dyDescent="0.25">
      <c r="B113" s="289"/>
      <c r="C113" s="289"/>
      <c r="G113" s="336"/>
      <c r="H113" s="336"/>
      <c r="I113" s="336"/>
    </row>
    <row r="114" spans="2:9" x14ac:dyDescent="0.25">
      <c r="B114" s="337" t="str">
        <f>'Расчет дог.цены'!B29</f>
        <v>_________________ / Д.А. Белевитин/</v>
      </c>
      <c r="G114" s="338" t="s">
        <v>1048</v>
      </c>
      <c r="H114" s="336"/>
      <c r="I114" s="336"/>
    </row>
  </sheetData>
  <mergeCells count="111">
    <mergeCell ref="A99:B99"/>
    <mergeCell ref="C100:D100"/>
    <mergeCell ref="H100:I100"/>
    <mergeCell ref="G108:H109"/>
    <mergeCell ref="B108:D108"/>
    <mergeCell ref="C91:F91"/>
    <mergeCell ref="H91:I91"/>
    <mergeCell ref="C92:G92"/>
    <mergeCell ref="H92:I92"/>
    <mergeCell ref="A94:B94"/>
    <mergeCell ref="C95:D95"/>
    <mergeCell ref="H95:I95"/>
    <mergeCell ref="C88:G88"/>
    <mergeCell ref="H88:I88"/>
    <mergeCell ref="C89:F89"/>
    <mergeCell ref="H89:I89"/>
    <mergeCell ref="C90:F90"/>
    <mergeCell ref="H90:I90"/>
    <mergeCell ref="C85:F85"/>
    <mergeCell ref="H85:I85"/>
    <mergeCell ref="C86:G86"/>
    <mergeCell ref="H86:I86"/>
    <mergeCell ref="C87:F87"/>
    <mergeCell ref="H87:I87"/>
    <mergeCell ref="C82:G82"/>
    <mergeCell ref="H82:I82"/>
    <mergeCell ref="C83:F83"/>
    <mergeCell ref="H83:I83"/>
    <mergeCell ref="C84:F84"/>
    <mergeCell ref="H84:I84"/>
    <mergeCell ref="C78:H78"/>
    <mergeCell ref="C79:H79"/>
    <mergeCell ref="C80:G80"/>
    <mergeCell ref="H80:I80"/>
    <mergeCell ref="C81:F81"/>
    <mergeCell ref="H81:I81"/>
    <mergeCell ref="C72:G72"/>
    <mergeCell ref="H72:I72"/>
    <mergeCell ref="C75:G75"/>
    <mergeCell ref="H75:I75"/>
    <mergeCell ref="C76:H76"/>
    <mergeCell ref="C77:H77"/>
    <mergeCell ref="C66:I66"/>
    <mergeCell ref="C67:D67"/>
    <mergeCell ref="C68:G68"/>
    <mergeCell ref="H68:I68"/>
    <mergeCell ref="C69:D69"/>
    <mergeCell ref="C70:G70"/>
    <mergeCell ref="H70:I70"/>
    <mergeCell ref="C58:I58"/>
    <mergeCell ref="C59:D59"/>
    <mergeCell ref="C60:G60"/>
    <mergeCell ref="H60:I60"/>
    <mergeCell ref="C62:G62"/>
    <mergeCell ref="H62:I62"/>
    <mergeCell ref="C50:G50"/>
    <mergeCell ref="H50:I50"/>
    <mergeCell ref="C51:D51"/>
    <mergeCell ref="C52:G52"/>
    <mergeCell ref="H52:I52"/>
    <mergeCell ref="C54:G54"/>
    <mergeCell ref="H54:I54"/>
    <mergeCell ref="C42:G42"/>
    <mergeCell ref="H42:I42"/>
    <mergeCell ref="C44:G44"/>
    <mergeCell ref="H44:I44"/>
    <mergeCell ref="C48:I48"/>
    <mergeCell ref="C49:D49"/>
    <mergeCell ref="C36:I36"/>
    <mergeCell ref="C38:I38"/>
    <mergeCell ref="C39:D39"/>
    <mergeCell ref="C40:G40"/>
    <mergeCell ref="H40:I40"/>
    <mergeCell ref="C41:D41"/>
    <mergeCell ref="A32:B32"/>
    <mergeCell ref="C32:D33"/>
    <mergeCell ref="E32:E33"/>
    <mergeCell ref="F32:F33"/>
    <mergeCell ref="G32:I32"/>
    <mergeCell ref="C34:D34"/>
    <mergeCell ref="G23:H23"/>
    <mergeCell ref="E25:E26"/>
    <mergeCell ref="F25:F26"/>
    <mergeCell ref="H25:I25"/>
    <mergeCell ref="C28:E28"/>
    <mergeCell ref="A30:G30"/>
    <mergeCell ref="D18:G18"/>
    <mergeCell ref="I18:I19"/>
    <mergeCell ref="C19:G19"/>
    <mergeCell ref="D20:F20"/>
    <mergeCell ref="G20:H20"/>
    <mergeCell ref="F21:G21"/>
    <mergeCell ref="D14:G14"/>
    <mergeCell ref="I14:I15"/>
    <mergeCell ref="D15:G15"/>
    <mergeCell ref="D16:G16"/>
    <mergeCell ref="I16:I17"/>
    <mergeCell ref="C17:G17"/>
    <mergeCell ref="G7:I7"/>
    <mergeCell ref="G9:H9"/>
    <mergeCell ref="I10:I11"/>
    <mergeCell ref="C11:G11"/>
    <mergeCell ref="D12:G12"/>
    <mergeCell ref="I12:I13"/>
    <mergeCell ref="D13:G13"/>
    <mergeCell ref="G1:I1"/>
    <mergeCell ref="G2:I2"/>
    <mergeCell ref="G3:I3"/>
    <mergeCell ref="A4:I4"/>
    <mergeCell ref="G5:I5"/>
    <mergeCell ref="F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topLeftCell="A4" zoomScale="90" zoomScaleNormal="90" zoomScaleSheetLayoutView="90" workbookViewId="0">
      <selection activeCell="A22" sqref="A22:XFD22"/>
    </sheetView>
  </sheetViews>
  <sheetFormatPr defaultColWidth="9.140625" defaultRowHeight="15.75" x14ac:dyDescent="0.25"/>
  <cols>
    <col min="1" max="1" width="4.5703125" style="14" customWidth="1"/>
    <col min="2" max="5" width="25.7109375" style="14" customWidth="1"/>
    <col min="6" max="7" width="25.7109375" style="11" customWidth="1"/>
    <col min="8" max="8" width="17.85546875" style="11" customWidth="1"/>
    <col min="9" max="9" width="18.7109375" style="11" customWidth="1"/>
    <col min="10" max="10" width="17" style="11" customWidth="1"/>
    <col min="11" max="11" width="16.42578125" style="11" customWidth="1"/>
    <col min="12" max="12" width="16.28515625" style="11" customWidth="1"/>
    <col min="13" max="13" width="16.5703125" style="11" customWidth="1"/>
    <col min="14" max="14" width="23.85546875" style="11" customWidth="1"/>
    <col min="15" max="15" width="9.140625" style="11"/>
    <col min="16" max="16" width="9.140625" style="10"/>
    <col min="17" max="16384" width="9.140625" style="11"/>
  </cols>
  <sheetData>
    <row r="1" spans="1:16" ht="16.5" customHeight="1" x14ac:dyDescent="0.25">
      <c r="G1" s="208" t="s">
        <v>14</v>
      </c>
      <c r="P1" s="11"/>
    </row>
    <row r="2" spans="1:16" ht="16.5" customHeight="1" x14ac:dyDescent="0.25">
      <c r="G2" s="209" t="str">
        <f>'Расчет дог.цены'!D2</f>
        <v xml:space="preserve">к Договору строительного подряда </v>
      </c>
      <c r="J2" s="19"/>
      <c r="P2" s="11"/>
    </row>
    <row r="3" spans="1:16" ht="16.5" customHeight="1" x14ac:dyDescent="0.3">
      <c r="G3" s="210" t="str">
        <f>'Расчет дог.цены'!D3</f>
        <v>№ _______ от "___" _________ 20____ г.</v>
      </c>
      <c r="J3" s="20"/>
      <c r="P3" s="11"/>
    </row>
    <row r="4" spans="1:16" ht="10.5" customHeight="1" x14ac:dyDescent="0.3">
      <c r="J4" s="20"/>
      <c r="P4" s="11"/>
    </row>
    <row r="5" spans="1:16" s="14" customFormat="1" ht="19.5" customHeight="1" x14ac:dyDescent="0.25">
      <c r="A5" s="390" t="s">
        <v>13</v>
      </c>
      <c r="B5" s="390"/>
      <c r="C5" s="390"/>
      <c r="D5" s="390"/>
      <c r="E5" s="390"/>
      <c r="F5" s="390"/>
      <c r="G5" s="390"/>
      <c r="H5" s="211"/>
      <c r="I5" s="211"/>
      <c r="J5" s="211"/>
      <c r="K5" s="211"/>
      <c r="L5" s="211"/>
      <c r="M5" s="211"/>
      <c r="N5" s="211"/>
    </row>
    <row r="6" spans="1:16" s="14" customFormat="1" ht="36" customHeight="1" x14ac:dyDescent="0.25">
      <c r="A6" s="390" t="str">
        <f>'Расчет дог.цены'!B11</f>
        <v>Выполнение ПИР, СМР, ПНР, оборудование по титулу: «Строительство КЛ-0,4 кВ от РУ-0,4 кВ ТП-174, ПС №859 "Бутово", ГНБ, РЩ-0,4 кВ, АВ, в т.ч. ПИР, МО, Ленинский р-н, Булатниковское с/п Ю8-19-302-1298(915670)»</v>
      </c>
      <c r="B6" s="390"/>
      <c r="C6" s="390"/>
      <c r="D6" s="390"/>
      <c r="E6" s="390"/>
      <c r="F6" s="390"/>
      <c r="G6" s="390"/>
      <c r="H6" s="211"/>
      <c r="I6" s="211"/>
      <c r="J6" s="211"/>
      <c r="K6" s="211"/>
      <c r="L6" s="211"/>
      <c r="M6" s="211"/>
      <c r="N6" s="211"/>
    </row>
    <row r="7" spans="1:16" s="14" customFormat="1" ht="16.5" customHeight="1" thickBot="1" x14ac:dyDescent="0.35">
      <c r="C7" s="21"/>
      <c r="D7" s="21"/>
      <c r="E7" s="21"/>
      <c r="F7" s="15"/>
      <c r="G7" s="21" t="s">
        <v>18</v>
      </c>
      <c r="H7" s="15"/>
      <c r="I7" s="18"/>
    </row>
    <row r="8" spans="1:16" ht="48" customHeight="1" thickBot="1" x14ac:dyDescent="0.25">
      <c r="A8" s="391" t="s">
        <v>1</v>
      </c>
      <c r="B8" s="393" t="s">
        <v>2</v>
      </c>
      <c r="C8" s="395" t="s">
        <v>837</v>
      </c>
      <c r="D8" s="396"/>
      <c r="E8" s="396"/>
      <c r="F8" s="397"/>
      <c r="G8" s="388" t="s">
        <v>838</v>
      </c>
      <c r="P8" s="11"/>
    </row>
    <row r="9" spans="1:16" ht="24.75" customHeight="1" thickBot="1" x14ac:dyDescent="0.25">
      <c r="A9" s="392"/>
      <c r="B9" s="394"/>
      <c r="C9" s="200" t="s">
        <v>842</v>
      </c>
      <c r="D9" s="200" t="s">
        <v>845</v>
      </c>
      <c r="E9" s="200" t="s">
        <v>846</v>
      </c>
      <c r="F9" s="200" t="s">
        <v>847</v>
      </c>
      <c r="G9" s="389"/>
      <c r="P9" s="11"/>
    </row>
    <row r="10" spans="1:16" s="12" customFormat="1" ht="18.75" customHeight="1" thickBot="1" x14ac:dyDescent="0.25">
      <c r="A10" s="22">
        <v>1</v>
      </c>
      <c r="B10" s="153">
        <v>2</v>
      </c>
      <c r="C10" s="242">
        <v>3</v>
      </c>
      <c r="D10" s="242">
        <v>4</v>
      </c>
      <c r="E10" s="242">
        <v>5</v>
      </c>
      <c r="F10" s="242">
        <v>6</v>
      </c>
      <c r="G10" s="153">
        <v>7</v>
      </c>
    </row>
    <row r="11" spans="1:16" s="12" customFormat="1" ht="46.5" customHeight="1" x14ac:dyDescent="0.2">
      <c r="A11" s="32">
        <v>1</v>
      </c>
      <c r="B11" s="236" t="s">
        <v>665</v>
      </c>
      <c r="C11" s="194">
        <v>0</v>
      </c>
      <c r="D11" s="244">
        <v>0</v>
      </c>
      <c r="E11" s="244">
        <f>'График производства '!D11*1.2</f>
        <v>137697.03599999999</v>
      </c>
      <c r="F11" s="245">
        <v>0</v>
      </c>
      <c r="G11" s="238">
        <f>SUM(C11:F11)</f>
        <v>137697.03599999999</v>
      </c>
    </row>
    <row r="12" spans="1:16" s="12" customFormat="1" ht="46.5" customHeight="1" x14ac:dyDescent="0.2">
      <c r="A12" s="33">
        <v>2</v>
      </c>
      <c r="B12" s="236" t="s">
        <v>833</v>
      </c>
      <c r="C12" s="195">
        <v>0</v>
      </c>
      <c r="D12" s="243">
        <v>0</v>
      </c>
      <c r="E12" s="243">
        <v>0</v>
      </c>
      <c r="F12" s="246">
        <f>'График производства '!E12*1.2</f>
        <v>8086.3439999999991</v>
      </c>
      <c r="G12" s="239">
        <f>SUM(C12:F12)</f>
        <v>8086.3439999999991</v>
      </c>
    </row>
    <row r="13" spans="1:16" s="12" customFormat="1" ht="46.5" customHeight="1" thickBot="1" x14ac:dyDescent="0.25">
      <c r="A13" s="33">
        <v>3</v>
      </c>
      <c r="B13" s="237" t="s">
        <v>664</v>
      </c>
      <c r="C13" s="250">
        <v>0</v>
      </c>
      <c r="D13" s="251">
        <v>0</v>
      </c>
      <c r="E13" s="251">
        <v>0</v>
      </c>
      <c r="F13" s="252">
        <f>'График производства '!E13*1.2</f>
        <v>2231545.7399999998</v>
      </c>
      <c r="G13" s="240">
        <f>SUM(C13:F13)</f>
        <v>2231545.7399999998</v>
      </c>
    </row>
    <row r="14" spans="1:16" ht="46.5" customHeight="1" thickBot="1" x14ac:dyDescent="0.25">
      <c r="A14" s="151"/>
      <c r="B14" s="152" t="s">
        <v>7</v>
      </c>
      <c r="C14" s="247">
        <f>SUM(C11:C13)</f>
        <v>0</v>
      </c>
      <c r="D14" s="248">
        <f t="shared" ref="D14:E14" si="0">SUM(D11:D13)</f>
        <v>0</v>
      </c>
      <c r="E14" s="248">
        <f t="shared" si="0"/>
        <v>137697.03599999999</v>
      </c>
      <c r="F14" s="249">
        <f>SUM(F11:F13)</f>
        <v>2239632.0839999998</v>
      </c>
      <c r="G14" s="241">
        <f>SUM(C14:F14)</f>
        <v>2377329.1199999996</v>
      </c>
      <c r="P14" s="11"/>
    </row>
    <row r="15" spans="1:16" s="27" customFormat="1" ht="15" customHeight="1" x14ac:dyDescent="0.25">
      <c r="A15" s="29"/>
      <c r="B15" s="30"/>
      <c r="C15" s="31"/>
      <c r="D15" s="31"/>
      <c r="E15" s="31"/>
      <c r="F15" s="26"/>
    </row>
    <row r="16" spans="1:16" s="15" customFormat="1" ht="16.5" customHeight="1" x14ac:dyDescent="0.3">
      <c r="A16" s="14"/>
      <c r="B16" s="34" t="str">
        <f>'Расчет дог.цены'!B20</f>
        <v>Заказчик</v>
      </c>
      <c r="C16" s="14"/>
      <c r="D16" s="14"/>
      <c r="E16" s="14"/>
      <c r="F16" s="34" t="str">
        <f>'Расчет дог.цены'!D20</f>
        <v>Подрядчик</v>
      </c>
    </row>
    <row r="17" spans="1:10" s="15" customFormat="1" ht="12" customHeight="1" x14ac:dyDescent="0.3">
      <c r="A17" s="14"/>
      <c r="B17" s="14"/>
      <c r="C17" s="14"/>
      <c r="D17" s="14"/>
      <c r="E17" s="14"/>
      <c r="F17" s="14"/>
    </row>
    <row r="18" spans="1:10" s="14" customFormat="1" ht="16.5" customHeight="1" x14ac:dyDescent="0.25">
      <c r="B18" s="1" t="str">
        <f>'Расчет дог.цены'!B23</f>
        <v xml:space="preserve">Заместитель директора по </v>
      </c>
      <c r="F18" s="14" t="str">
        <f>'Расчет дог.цены'!D23</f>
        <v>Генеральный директор</v>
      </c>
    </row>
    <row r="19" spans="1:10" s="14" customFormat="1" ht="16.5" customHeight="1" x14ac:dyDescent="0.25">
      <c r="B19" s="4" t="str">
        <f>'Расчет дог.цены'!B24</f>
        <v>капитальному строительству</v>
      </c>
      <c r="F19" s="14" t="str">
        <f>'Расчет дог.цены'!D24</f>
        <v>ООО "____________"</v>
      </c>
    </row>
    <row r="20" spans="1:10" s="14" customFormat="1" ht="16.5" customHeight="1" x14ac:dyDescent="0.25">
      <c r="B20" s="4" t="str">
        <f>'Расчет дог.цены'!B25</f>
        <v>филиала ПАО «Россети Московский регион» -</v>
      </c>
    </row>
    <row r="21" spans="1:10" s="14" customFormat="1" ht="16.5" customHeight="1" x14ac:dyDescent="0.25">
      <c r="B21" s="4" t="str">
        <f>'Расчет дог.цены'!B26</f>
        <v>«Южные электрические сети"</v>
      </c>
    </row>
    <row r="22" spans="1:10" s="14" customFormat="1" ht="16.5" customHeight="1" x14ac:dyDescent="0.25">
      <c r="B22" s="4"/>
    </row>
    <row r="23" spans="1:10" s="14" customFormat="1" ht="16.5" customHeight="1" x14ac:dyDescent="0.25">
      <c r="B23" s="4"/>
    </row>
    <row r="24" spans="1:10" s="14" customFormat="1" ht="16.5" customHeight="1" x14ac:dyDescent="0.25">
      <c r="B24" s="1" t="str">
        <f>'Расчет дог.цены'!B29</f>
        <v>_________________ / Д.А. Белевитин/</v>
      </c>
      <c r="F24" s="14" t="str">
        <f>'Расчет дог.цены'!D29</f>
        <v>______________ / И.И. Иванов /</v>
      </c>
    </row>
    <row r="25" spans="1:10" s="15" customFormat="1" ht="18.75" x14ac:dyDescent="0.3">
      <c r="A25" s="14"/>
      <c r="B25" s="14"/>
      <c r="C25" s="14"/>
      <c r="D25" s="14"/>
      <c r="E25" s="14"/>
      <c r="J25" s="17"/>
    </row>
  </sheetData>
  <mergeCells count="6">
    <mergeCell ref="G8:G9"/>
    <mergeCell ref="A6:G6"/>
    <mergeCell ref="A5:G5"/>
    <mergeCell ref="A8:A9"/>
    <mergeCell ref="B8:B9"/>
    <mergeCell ref="C8:F8"/>
  </mergeCells>
  <printOptions horizontalCentered="1"/>
  <pageMargins left="0.23622047244094491" right="0.23622047244094491" top="0.74803149606299213" bottom="0.74803149606299213" header="0.31496062992125984" footer="0.31496062992125984"/>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4"/>
  <sheetViews>
    <sheetView workbookViewId="0">
      <selection activeCell="AM38" sqref="AM38"/>
    </sheetView>
  </sheetViews>
  <sheetFormatPr defaultRowHeight="15" x14ac:dyDescent="0.25"/>
  <cols>
    <col min="1" max="2" width="5.7109375" customWidth="1"/>
    <col min="3" max="3" width="11.7109375" customWidth="1"/>
    <col min="4" max="4" width="40.7109375" customWidth="1"/>
    <col min="5" max="5" width="11.7109375" customWidth="1"/>
    <col min="6" max="6" width="8.140625" bestFit="1" customWidth="1"/>
    <col min="7" max="7" width="12.28515625" customWidth="1"/>
    <col min="8" max="8" width="12.85546875" customWidth="1"/>
    <col min="9" max="9" width="11.28515625" customWidth="1"/>
    <col min="10" max="10" width="11.85546875" customWidth="1"/>
    <col min="11" max="11" width="9.5703125" bestFit="1" customWidth="1"/>
    <col min="12" max="12" width="10.140625" bestFit="1" customWidth="1"/>
    <col min="13" max="31" width="0" hidden="1" customWidth="1"/>
    <col min="32" max="32" width="134.7109375" hidden="1" customWidth="1"/>
    <col min="33" max="33" width="101" hidden="1" customWidth="1"/>
    <col min="34" max="37" width="0" hidden="1" customWidth="1"/>
  </cols>
  <sheetData>
    <row r="1" spans="1:12" x14ac:dyDescent="0.25">
      <c r="J1" s="530" t="s">
        <v>1087</v>
      </c>
      <c r="K1" s="485"/>
      <c r="L1" s="485"/>
    </row>
    <row r="2" spans="1:12" x14ac:dyDescent="0.25">
      <c r="J2" s="530" t="s">
        <v>979</v>
      </c>
      <c r="K2" s="485"/>
      <c r="L2" s="485"/>
    </row>
    <row r="3" spans="1:12" x14ac:dyDescent="0.25">
      <c r="J3" s="530" t="s">
        <v>980</v>
      </c>
      <c r="K3" s="485"/>
      <c r="L3" s="485"/>
    </row>
    <row r="4" spans="1:12" x14ac:dyDescent="0.25">
      <c r="A4" s="291" t="s">
        <v>981</v>
      </c>
    </row>
    <row r="5" spans="1:12" x14ac:dyDescent="0.25">
      <c r="A5" s="290"/>
      <c r="B5" s="290"/>
      <c r="C5" s="340"/>
      <c r="D5" s="340"/>
      <c r="E5" s="340"/>
      <c r="F5" s="290"/>
      <c r="G5" s="290"/>
      <c r="H5" s="290"/>
      <c r="I5" s="524"/>
      <c r="J5" s="524"/>
      <c r="K5" s="524"/>
      <c r="L5" s="524"/>
    </row>
    <row r="6" spans="1:12" x14ac:dyDescent="0.25">
      <c r="A6" s="290"/>
      <c r="B6" s="290"/>
      <c r="C6" s="290"/>
      <c r="D6" s="290"/>
      <c r="E6" s="290"/>
      <c r="F6" s="290"/>
      <c r="G6" s="290"/>
      <c r="H6" s="290"/>
      <c r="I6" s="524"/>
      <c r="J6" s="524"/>
      <c r="K6" s="524"/>
      <c r="L6" s="524"/>
    </row>
    <row r="7" spans="1:12" x14ac:dyDescent="0.25">
      <c r="A7" s="290"/>
      <c r="B7" s="290"/>
      <c r="C7" s="290"/>
      <c r="D7" s="290"/>
      <c r="E7" s="290"/>
      <c r="F7" s="290"/>
      <c r="G7" s="290"/>
      <c r="H7" s="290"/>
      <c r="I7" s="524"/>
      <c r="J7" s="524"/>
      <c r="K7" s="524"/>
      <c r="L7" s="524"/>
    </row>
    <row r="8" spans="1:12" x14ac:dyDescent="0.25">
      <c r="A8" s="290"/>
      <c r="B8" s="290"/>
      <c r="C8" s="290"/>
      <c r="D8" s="290"/>
      <c r="E8" s="290"/>
      <c r="F8" s="290"/>
      <c r="G8" s="290"/>
      <c r="H8" s="290"/>
      <c r="I8" s="290"/>
      <c r="J8" s="290"/>
      <c r="K8" s="290"/>
      <c r="L8" s="290"/>
    </row>
    <row r="9" spans="1:12" x14ac:dyDescent="0.25">
      <c r="A9" s="290"/>
      <c r="B9" s="290"/>
      <c r="C9" s="290"/>
      <c r="D9" s="290"/>
      <c r="E9" s="290"/>
      <c r="F9" s="290"/>
      <c r="G9" s="290"/>
      <c r="H9" s="290"/>
      <c r="I9" s="290"/>
      <c r="J9" s="577" t="s">
        <v>84</v>
      </c>
      <c r="K9" s="577"/>
      <c r="L9" s="577"/>
    </row>
    <row r="10" spans="1:12" x14ac:dyDescent="0.25">
      <c r="A10" s="290"/>
      <c r="B10" s="290"/>
      <c r="C10" s="290"/>
      <c r="D10" s="290"/>
      <c r="E10" s="290"/>
      <c r="F10" s="290"/>
      <c r="G10" s="290"/>
      <c r="H10" s="578" t="s">
        <v>85</v>
      </c>
      <c r="I10" s="579"/>
      <c r="J10" s="580" t="s">
        <v>985</v>
      </c>
      <c r="K10" s="580"/>
      <c r="L10" s="580"/>
    </row>
    <row r="11" spans="1:12" x14ac:dyDescent="0.25">
      <c r="A11" s="290"/>
      <c r="B11" s="290"/>
      <c r="C11" s="290"/>
      <c r="D11" s="290"/>
      <c r="E11" s="290"/>
      <c r="F11" s="290"/>
      <c r="G11" s="290"/>
      <c r="H11" s="290"/>
      <c r="I11" s="290"/>
      <c r="J11" s="577" t="s">
        <v>986</v>
      </c>
      <c r="K11" s="577"/>
      <c r="L11" s="577"/>
    </row>
    <row r="12" spans="1:12" x14ac:dyDescent="0.25">
      <c r="A12" s="290" t="s">
        <v>86</v>
      </c>
      <c r="B12" s="290"/>
      <c r="C12" s="528" t="s">
        <v>986</v>
      </c>
      <c r="D12" s="528"/>
      <c r="E12" s="528"/>
      <c r="F12" s="528"/>
      <c r="G12" s="528"/>
      <c r="H12" s="528"/>
      <c r="I12" s="341" t="s">
        <v>87</v>
      </c>
      <c r="J12" s="577"/>
      <c r="K12" s="577"/>
      <c r="L12" s="577"/>
    </row>
    <row r="13" spans="1:12" x14ac:dyDescent="0.25">
      <c r="A13" s="290"/>
      <c r="B13" s="290"/>
      <c r="C13" s="534" t="s">
        <v>88</v>
      </c>
      <c r="D13" s="534"/>
      <c r="E13" s="534"/>
      <c r="F13" s="534"/>
      <c r="G13" s="534"/>
      <c r="H13" s="534"/>
      <c r="I13" s="290"/>
      <c r="J13" s="577" t="s">
        <v>986</v>
      </c>
      <c r="K13" s="577"/>
      <c r="L13" s="577"/>
    </row>
    <row r="14" spans="1:12" x14ac:dyDescent="0.25">
      <c r="A14" s="290" t="s">
        <v>5</v>
      </c>
      <c r="B14" s="290"/>
      <c r="C14" s="528" t="s">
        <v>986</v>
      </c>
      <c r="D14" s="528"/>
      <c r="E14" s="528"/>
      <c r="F14" s="528"/>
      <c r="G14" s="528"/>
      <c r="H14" s="528"/>
      <c r="I14" s="341" t="s">
        <v>87</v>
      </c>
      <c r="J14" s="577"/>
      <c r="K14" s="577"/>
      <c r="L14" s="577"/>
    </row>
    <row r="15" spans="1:12" x14ac:dyDescent="0.25">
      <c r="A15" s="290"/>
      <c r="B15" s="290"/>
      <c r="C15" s="534" t="s">
        <v>88</v>
      </c>
      <c r="D15" s="534"/>
      <c r="E15" s="534"/>
      <c r="F15" s="534"/>
      <c r="G15" s="534"/>
      <c r="H15" s="534"/>
      <c r="I15" s="290"/>
      <c r="J15" s="577" t="s">
        <v>986</v>
      </c>
      <c r="K15" s="577"/>
      <c r="L15" s="577"/>
    </row>
    <row r="16" spans="1:12" x14ac:dyDescent="0.25">
      <c r="A16" s="290" t="s">
        <v>6</v>
      </c>
      <c r="B16" s="290"/>
      <c r="C16" s="528" t="s">
        <v>986</v>
      </c>
      <c r="D16" s="528"/>
      <c r="E16" s="528"/>
      <c r="F16" s="528"/>
      <c r="G16" s="528"/>
      <c r="H16" s="528"/>
      <c r="I16" s="341" t="s">
        <v>87</v>
      </c>
      <c r="J16" s="577"/>
      <c r="K16" s="577"/>
      <c r="L16" s="577"/>
    </row>
    <row r="17" spans="1:12" x14ac:dyDescent="0.25">
      <c r="A17" s="290"/>
      <c r="B17" s="290"/>
      <c r="C17" s="534" t="s">
        <v>88</v>
      </c>
      <c r="D17" s="534"/>
      <c r="E17" s="534"/>
      <c r="F17" s="534"/>
      <c r="G17" s="534"/>
      <c r="H17" s="534"/>
      <c r="I17" s="290"/>
      <c r="J17" s="577" t="s">
        <v>986</v>
      </c>
      <c r="K17" s="577"/>
      <c r="L17" s="577"/>
    </row>
    <row r="18" spans="1:12" x14ac:dyDescent="0.25">
      <c r="A18" s="290" t="s">
        <v>91</v>
      </c>
      <c r="B18" s="290"/>
      <c r="C18" s="528"/>
      <c r="D18" s="528"/>
      <c r="E18" s="528"/>
      <c r="F18" s="528"/>
      <c r="G18" s="528"/>
      <c r="H18" s="528"/>
      <c r="I18" s="290"/>
      <c r="J18" s="577"/>
      <c r="K18" s="577"/>
      <c r="L18" s="577"/>
    </row>
    <row r="19" spans="1:12" x14ac:dyDescent="0.25">
      <c r="A19" s="290"/>
      <c r="B19" s="290"/>
      <c r="C19" s="534" t="s">
        <v>92</v>
      </c>
      <c r="D19" s="534"/>
      <c r="E19" s="534"/>
      <c r="F19" s="534"/>
      <c r="G19" s="534"/>
      <c r="H19" s="534"/>
      <c r="I19" s="290"/>
      <c r="J19" s="577" t="s">
        <v>986</v>
      </c>
      <c r="K19" s="577"/>
      <c r="L19" s="577"/>
    </row>
    <row r="20" spans="1:12" x14ac:dyDescent="0.25">
      <c r="A20" s="290" t="s">
        <v>93</v>
      </c>
      <c r="B20" s="290"/>
      <c r="C20" s="584"/>
      <c r="D20" s="584"/>
      <c r="E20" s="584"/>
      <c r="F20" s="584"/>
      <c r="G20" s="584"/>
      <c r="H20" s="584"/>
      <c r="I20" s="290"/>
      <c r="J20" s="577"/>
      <c r="K20" s="577"/>
      <c r="L20" s="577"/>
    </row>
    <row r="21" spans="1:12" x14ac:dyDescent="0.25">
      <c r="A21" s="290"/>
      <c r="B21" s="290"/>
      <c r="C21" s="534" t="s">
        <v>94</v>
      </c>
      <c r="D21" s="534"/>
      <c r="E21" s="534"/>
      <c r="F21" s="534"/>
      <c r="G21" s="534"/>
      <c r="H21" s="534"/>
      <c r="I21" s="290"/>
      <c r="J21" s="290"/>
      <c r="K21" s="290"/>
      <c r="L21" s="290"/>
    </row>
    <row r="22" spans="1:12" x14ac:dyDescent="0.25">
      <c r="A22" s="290"/>
      <c r="B22" s="290"/>
      <c r="C22" s="290"/>
      <c r="D22" s="290"/>
      <c r="E22" s="290"/>
      <c r="F22" s="290"/>
      <c r="G22" s="578" t="s">
        <v>1051</v>
      </c>
      <c r="H22" s="578"/>
      <c r="I22" s="585"/>
      <c r="J22" s="577" t="s">
        <v>986</v>
      </c>
      <c r="K22" s="577"/>
      <c r="L22" s="577"/>
    </row>
    <row r="23" spans="1:12" x14ac:dyDescent="0.25">
      <c r="A23" s="290"/>
      <c r="B23" s="290"/>
      <c r="C23" s="290"/>
      <c r="D23" s="290"/>
      <c r="E23" s="290"/>
      <c r="F23" s="290"/>
      <c r="G23" s="578" t="s">
        <v>1052</v>
      </c>
      <c r="H23" s="579"/>
      <c r="I23" s="342" t="s">
        <v>97</v>
      </c>
      <c r="J23" s="537"/>
      <c r="K23" s="545"/>
      <c r="L23" s="538"/>
    </row>
    <row r="24" spans="1:12" x14ac:dyDescent="0.25">
      <c r="A24" s="290"/>
      <c r="B24" s="290"/>
      <c r="C24" s="290"/>
      <c r="D24" s="290"/>
      <c r="E24" s="290"/>
      <c r="F24" s="290"/>
      <c r="G24" s="290"/>
      <c r="H24" s="290"/>
      <c r="I24" s="319" t="s">
        <v>98</v>
      </c>
      <c r="J24" s="581"/>
      <c r="K24" s="582"/>
      <c r="L24" s="583"/>
    </row>
    <row r="25" spans="1:12" x14ac:dyDescent="0.25">
      <c r="A25" s="290"/>
      <c r="B25" s="290"/>
      <c r="C25" s="290"/>
      <c r="D25" s="290"/>
      <c r="E25" s="290"/>
      <c r="F25" s="290"/>
      <c r="G25" s="290"/>
      <c r="H25" s="578" t="s">
        <v>996</v>
      </c>
      <c r="I25" s="579"/>
      <c r="J25" s="577" t="s">
        <v>986</v>
      </c>
      <c r="K25" s="577"/>
      <c r="L25" s="577"/>
    </row>
    <row r="26" spans="1:12" x14ac:dyDescent="0.25">
      <c r="A26" s="290"/>
      <c r="B26" s="290"/>
      <c r="C26" s="290"/>
      <c r="D26" s="290"/>
      <c r="E26" s="290"/>
      <c r="F26" s="290"/>
      <c r="G26" s="290"/>
      <c r="H26" s="290"/>
      <c r="I26" s="290"/>
      <c r="J26" s="290"/>
      <c r="K26" s="290"/>
      <c r="L26" s="290"/>
    </row>
    <row r="27" spans="1:12" x14ac:dyDescent="0.25">
      <c r="A27" s="290"/>
      <c r="B27" s="290"/>
      <c r="C27" s="290"/>
      <c r="D27" s="290"/>
      <c r="E27" s="290"/>
      <c r="F27" s="290"/>
      <c r="G27" s="546" t="s">
        <v>1053</v>
      </c>
      <c r="H27" s="546" t="s">
        <v>1054</v>
      </c>
      <c r="I27" s="546" t="s">
        <v>102</v>
      </c>
      <c r="J27" s="546"/>
      <c r="K27" s="290"/>
      <c r="L27" s="290"/>
    </row>
    <row r="28" spans="1:12" x14ac:dyDescent="0.25">
      <c r="A28" s="290"/>
      <c r="B28" s="290"/>
      <c r="C28" s="290"/>
      <c r="D28" s="290"/>
      <c r="E28" s="290"/>
      <c r="F28" s="290"/>
      <c r="G28" s="546"/>
      <c r="H28" s="546"/>
      <c r="I28" s="546"/>
      <c r="J28" s="546"/>
      <c r="K28" s="290"/>
      <c r="L28" s="290"/>
    </row>
    <row r="29" spans="1:12" x14ac:dyDescent="0.25">
      <c r="A29" s="290"/>
      <c r="B29" s="290"/>
      <c r="C29" s="290"/>
      <c r="D29" s="290"/>
      <c r="E29" s="290"/>
      <c r="F29" s="290"/>
      <c r="G29" s="546"/>
      <c r="H29" s="546"/>
      <c r="I29" s="343" t="s">
        <v>103</v>
      </c>
      <c r="J29" s="343" t="s">
        <v>104</v>
      </c>
      <c r="K29" s="290"/>
      <c r="L29" s="290"/>
    </row>
    <row r="30" spans="1:12" x14ac:dyDescent="0.25">
      <c r="A30" s="290"/>
      <c r="B30" s="290"/>
      <c r="C30" s="290"/>
      <c r="D30" s="290"/>
      <c r="E30" s="290"/>
      <c r="F30" s="290"/>
      <c r="G30" s="308"/>
      <c r="H30" s="309"/>
      <c r="I30" s="309"/>
      <c r="J30" s="309"/>
      <c r="K30" s="290"/>
      <c r="L30" s="290"/>
    </row>
    <row r="31" spans="1:12" ht="18.75" x14ac:dyDescent="0.3">
      <c r="A31" s="290"/>
      <c r="B31" s="290"/>
      <c r="C31" s="290"/>
      <c r="D31" s="586" t="s">
        <v>995</v>
      </c>
      <c r="E31" s="587"/>
      <c r="F31" s="587"/>
      <c r="G31" s="587"/>
      <c r="H31" s="587"/>
      <c r="I31" s="587"/>
      <c r="J31" s="290"/>
      <c r="K31" s="290"/>
      <c r="L31" s="290"/>
    </row>
    <row r="32" spans="1:12" ht="18" x14ac:dyDescent="0.25">
      <c r="A32" s="548" t="s">
        <v>1055</v>
      </c>
      <c r="B32" s="548"/>
      <c r="C32" s="548"/>
      <c r="D32" s="548"/>
      <c r="E32" s="548"/>
      <c r="F32" s="548"/>
      <c r="G32" s="548"/>
      <c r="H32" s="548"/>
      <c r="I32" s="548"/>
      <c r="J32" s="548"/>
      <c r="K32" s="548"/>
      <c r="L32" s="548"/>
    </row>
    <row r="33" spans="1:32" ht="18" x14ac:dyDescent="0.25">
      <c r="A33" s="548" t="s">
        <v>106</v>
      </c>
      <c r="B33" s="548"/>
      <c r="C33" s="548"/>
      <c r="D33" s="548"/>
      <c r="E33" s="548"/>
      <c r="F33" s="548"/>
      <c r="G33" s="548"/>
      <c r="H33" s="548"/>
      <c r="I33" s="548"/>
      <c r="J33" s="548"/>
      <c r="K33" s="548"/>
      <c r="L33" s="548"/>
    </row>
    <row r="34" spans="1:32" x14ac:dyDescent="0.25">
      <c r="A34" s="290"/>
      <c r="B34" s="290"/>
      <c r="C34" s="290"/>
      <c r="D34" s="290"/>
      <c r="E34" s="290"/>
      <c r="F34" s="290"/>
      <c r="G34" s="290"/>
      <c r="H34" s="290"/>
      <c r="I34" s="290"/>
      <c r="J34" s="290"/>
      <c r="K34" s="290"/>
      <c r="L34" s="290"/>
    </row>
    <row r="35" spans="1:32" x14ac:dyDescent="0.25">
      <c r="A35" s="290" t="s">
        <v>997</v>
      </c>
      <c r="B35" s="290"/>
      <c r="C35" s="290"/>
      <c r="D35" s="290"/>
      <c r="E35" s="290"/>
      <c r="F35" s="290"/>
      <c r="G35" s="290"/>
      <c r="H35" s="588"/>
      <c r="I35" s="588"/>
      <c r="J35" s="290" t="s">
        <v>1056</v>
      </c>
      <c r="K35" s="290"/>
      <c r="L35" s="290"/>
    </row>
    <row r="36" spans="1:32" x14ac:dyDescent="0.25">
      <c r="A36" s="290" t="s">
        <v>1057</v>
      </c>
      <c r="B36" s="290"/>
      <c r="C36" s="290"/>
      <c r="D36" s="290"/>
      <c r="E36" s="290"/>
      <c r="F36" s="290"/>
      <c r="G36" s="290"/>
      <c r="H36" s="344"/>
      <c r="I36" s="344"/>
      <c r="J36" s="290"/>
      <c r="K36" s="290"/>
      <c r="L36" s="290"/>
    </row>
    <row r="37" spans="1:32" x14ac:dyDescent="0.25">
      <c r="A37" s="528" t="s">
        <v>1058</v>
      </c>
      <c r="B37" s="528"/>
      <c r="C37" s="528"/>
      <c r="D37" s="528"/>
      <c r="E37" s="528"/>
      <c r="F37" s="528"/>
      <c r="G37" s="528"/>
      <c r="H37" s="528"/>
      <c r="I37" s="528"/>
      <c r="J37" s="528"/>
      <c r="K37" s="528"/>
      <c r="L37" s="528"/>
      <c r="AF37" s="345" t="s">
        <v>1059</v>
      </c>
    </row>
    <row r="38" spans="1:32" x14ac:dyDescent="0.25">
      <c r="A38" s="539" t="s">
        <v>107</v>
      </c>
      <c r="B38" s="589"/>
      <c r="C38" s="591" t="s">
        <v>1060</v>
      </c>
      <c r="D38" s="591" t="s">
        <v>1061</v>
      </c>
      <c r="E38" s="591" t="s">
        <v>159</v>
      </c>
      <c r="F38" s="591" t="s">
        <v>1062</v>
      </c>
      <c r="G38" s="591" t="s">
        <v>1063</v>
      </c>
      <c r="H38" s="591" t="s">
        <v>1064</v>
      </c>
      <c r="I38" s="591" t="s">
        <v>1065</v>
      </c>
      <c r="J38" s="591" t="s">
        <v>1066</v>
      </c>
      <c r="K38" s="591" t="s">
        <v>1067</v>
      </c>
      <c r="L38" s="591" t="s">
        <v>1068</v>
      </c>
    </row>
    <row r="39" spans="1:32" x14ac:dyDescent="0.25">
      <c r="A39" s="541"/>
      <c r="B39" s="590"/>
      <c r="C39" s="592"/>
      <c r="D39" s="592"/>
      <c r="E39" s="592"/>
      <c r="F39" s="592"/>
      <c r="G39" s="592"/>
      <c r="H39" s="592"/>
      <c r="I39" s="592"/>
      <c r="J39" s="592"/>
      <c r="K39" s="592"/>
      <c r="L39" s="592"/>
    </row>
    <row r="40" spans="1:32" x14ac:dyDescent="0.25">
      <c r="A40" s="543" t="s">
        <v>1069</v>
      </c>
      <c r="B40" s="543" t="s">
        <v>1070</v>
      </c>
      <c r="C40" s="592"/>
      <c r="D40" s="592"/>
      <c r="E40" s="592"/>
      <c r="F40" s="592"/>
      <c r="G40" s="592"/>
      <c r="H40" s="592"/>
      <c r="I40" s="592"/>
      <c r="J40" s="592"/>
      <c r="K40" s="592"/>
      <c r="L40" s="592"/>
    </row>
    <row r="41" spans="1:32" x14ac:dyDescent="0.25">
      <c r="A41" s="543"/>
      <c r="B41" s="543"/>
      <c r="C41" s="592"/>
      <c r="D41" s="592"/>
      <c r="E41" s="592"/>
      <c r="F41" s="592"/>
      <c r="G41" s="592"/>
      <c r="H41" s="592"/>
      <c r="I41" s="592"/>
      <c r="J41" s="592"/>
      <c r="K41" s="592"/>
      <c r="L41" s="592"/>
    </row>
    <row r="42" spans="1:32" x14ac:dyDescent="0.25">
      <c r="A42" s="543"/>
      <c r="B42" s="543"/>
      <c r="C42" s="592"/>
      <c r="D42" s="592"/>
      <c r="E42" s="592"/>
      <c r="F42" s="592"/>
      <c r="G42" s="592"/>
      <c r="H42" s="592"/>
      <c r="I42" s="592"/>
      <c r="J42" s="592"/>
      <c r="K42" s="592"/>
      <c r="L42" s="592"/>
    </row>
    <row r="43" spans="1:32" x14ac:dyDescent="0.25">
      <c r="A43" s="543"/>
      <c r="B43" s="543"/>
      <c r="C43" s="592"/>
      <c r="D43" s="592"/>
      <c r="E43" s="592"/>
      <c r="F43" s="592"/>
      <c r="G43" s="592"/>
      <c r="H43" s="592"/>
      <c r="I43" s="592"/>
      <c r="J43" s="592"/>
      <c r="K43" s="592"/>
      <c r="L43" s="592"/>
    </row>
    <row r="44" spans="1:32" x14ac:dyDescent="0.25">
      <c r="A44" s="543"/>
      <c r="B44" s="543"/>
      <c r="C44" s="592"/>
      <c r="D44" s="592"/>
      <c r="E44" s="592"/>
      <c r="F44" s="592"/>
      <c r="G44" s="592"/>
      <c r="H44" s="592"/>
      <c r="I44" s="592"/>
      <c r="J44" s="592"/>
      <c r="K44" s="592"/>
      <c r="L44" s="592"/>
    </row>
    <row r="45" spans="1:32" x14ac:dyDescent="0.25">
      <c r="A45" s="543"/>
      <c r="B45" s="543"/>
      <c r="C45" s="593"/>
      <c r="D45" s="593"/>
      <c r="E45" s="593"/>
      <c r="F45" s="593"/>
      <c r="G45" s="593"/>
      <c r="H45" s="593"/>
      <c r="I45" s="593"/>
      <c r="J45" s="593"/>
      <c r="K45" s="593"/>
      <c r="L45" s="593"/>
    </row>
    <row r="46" spans="1:32" x14ac:dyDescent="0.25">
      <c r="A46" s="318">
        <v>1</v>
      </c>
      <c r="B46" s="318">
        <v>2</v>
      </c>
      <c r="C46" s="318">
        <v>3</v>
      </c>
      <c r="D46" s="318">
        <v>4</v>
      </c>
      <c r="E46" s="318">
        <v>5</v>
      </c>
      <c r="F46" s="318">
        <v>6</v>
      </c>
      <c r="G46" s="318">
        <v>7</v>
      </c>
      <c r="H46" s="318">
        <v>8</v>
      </c>
      <c r="I46" s="318">
        <v>9</v>
      </c>
      <c r="J46" s="318">
        <v>10</v>
      </c>
      <c r="K46" s="318">
        <v>11</v>
      </c>
      <c r="L46" s="318">
        <v>12</v>
      </c>
    </row>
    <row r="48" spans="1:32" ht="16.5" x14ac:dyDescent="0.25">
      <c r="A48" s="597" t="s">
        <v>1071</v>
      </c>
      <c r="B48" s="597"/>
      <c r="C48" s="597"/>
      <c r="D48" s="597"/>
      <c r="E48" s="597"/>
      <c r="F48" s="597"/>
      <c r="G48" s="597"/>
      <c r="H48" s="597"/>
      <c r="I48" s="597"/>
      <c r="J48" s="597"/>
      <c r="K48" s="597"/>
      <c r="L48" s="597"/>
    </row>
    <row r="50" spans="1:22" ht="16.5" x14ac:dyDescent="0.25">
      <c r="A50" s="597" t="s">
        <v>1072</v>
      </c>
      <c r="B50" s="597"/>
      <c r="C50" s="597"/>
      <c r="D50" s="597"/>
      <c r="E50" s="597"/>
      <c r="F50" s="597"/>
      <c r="G50" s="597"/>
      <c r="H50" s="597"/>
      <c r="I50" s="597"/>
      <c r="J50" s="597"/>
      <c r="K50" s="597"/>
      <c r="L50" s="597"/>
    </row>
    <row r="51" spans="1:22" x14ac:dyDescent="0.25">
      <c r="A51" s="346">
        <v>1</v>
      </c>
      <c r="B51" s="346" t="s">
        <v>1004</v>
      </c>
      <c r="C51" s="347"/>
      <c r="D51" s="347"/>
      <c r="E51" s="348"/>
      <c r="F51" s="341"/>
      <c r="G51" s="349"/>
      <c r="H51" s="350"/>
      <c r="I51" s="341"/>
      <c r="J51" s="351"/>
      <c r="K51" s="341"/>
      <c r="L51" s="351"/>
      <c r="M51" t="e">
        <f>#REF!</f>
        <v>#REF!</v>
      </c>
      <c r="N51" t="e">
        <f>ROUND((#REF!/100)*ROUND((#REF!*#REF!)*#REF!, 2), 2)</f>
        <v>#REF!</v>
      </c>
      <c r="O51" t="e">
        <f>#REF!</f>
        <v>#REF!</v>
      </c>
      <c r="P51" t="e">
        <f>ROUND((175/100)*ROUND((#REF!*#REF!)*#REF!, 2), 2)</f>
        <v>#REF!</v>
      </c>
      <c r="Q51" t="e">
        <f>ROUND((157/100)*ROUND(#REF!*#REF!, 2), 2)</f>
        <v>#REF!</v>
      </c>
    </row>
    <row r="52" spans="1:22" x14ac:dyDescent="0.25">
      <c r="A52" s="352"/>
      <c r="B52" s="352"/>
      <c r="C52" s="353"/>
      <c r="D52" s="353"/>
      <c r="E52" s="354"/>
      <c r="F52" s="355"/>
      <c r="G52" s="356"/>
      <c r="H52" s="357"/>
      <c r="I52" s="355"/>
      <c r="J52" s="358"/>
      <c r="K52" s="355"/>
      <c r="L52" s="358"/>
    </row>
    <row r="53" spans="1:22" x14ac:dyDescent="0.25">
      <c r="A53" s="359"/>
      <c r="B53" s="359"/>
      <c r="C53" s="359"/>
      <c r="D53" s="360" t="s">
        <v>1073</v>
      </c>
      <c r="E53" s="359"/>
      <c r="F53" s="359"/>
      <c r="G53" s="359"/>
      <c r="H53" s="359"/>
      <c r="I53" s="594"/>
      <c r="J53" s="594"/>
      <c r="K53" s="594"/>
      <c r="L53" s="594"/>
      <c r="S53" t="e">
        <f>IF(#REF!&lt;=1,#REF!+#REF!+#REF!+#REF!+#REF!-0, 0)</f>
        <v>#REF!</v>
      </c>
      <c r="T53" t="e">
        <f>IF(#REF!=2,#REF!+#REF!+#REF!+#REF!+#REF!-0, 0)</f>
        <v>#REF!</v>
      </c>
      <c r="U53" t="e">
        <f>IF(#REF!=3,#REF!+#REF!+#REF!+#REF!+#REF!-0, 0)</f>
        <v>#REF!</v>
      </c>
      <c r="V53" t="e">
        <f>IF(#REF!=4,#REF!+#REF!+#REF!+#REF!+#REF!,0)</f>
        <v>#REF!</v>
      </c>
    </row>
    <row r="55" spans="1:22" x14ac:dyDescent="0.25">
      <c r="A55" s="346">
        <v>2</v>
      </c>
      <c r="B55" s="346" t="s">
        <v>1006</v>
      </c>
      <c r="C55" s="347"/>
      <c r="D55" s="347"/>
      <c r="E55" s="348"/>
      <c r="F55" s="341"/>
      <c r="G55" s="349"/>
      <c r="H55" s="350"/>
      <c r="I55" s="341"/>
      <c r="J55" s="351"/>
      <c r="K55" s="341"/>
      <c r="L55" s="351"/>
      <c r="M55" t="e">
        <f>#REF!</f>
        <v>#REF!</v>
      </c>
      <c r="N55" t="e">
        <f>ROUND((#REF!/100)*ROUND((#REF!*#REF!)*#REF!, 2), 2)</f>
        <v>#REF!</v>
      </c>
      <c r="O55" t="e">
        <f>#REF!</f>
        <v>#REF!</v>
      </c>
      <c r="P55" t="e">
        <f>ROUND((175/100)*ROUND((#REF!*#REF!)*#REF!, 2), 2)</f>
        <v>#REF!</v>
      </c>
      <c r="Q55" t="e">
        <f>ROUND((157/100)*ROUND(#REF!*#REF!, 2), 2)</f>
        <v>#REF!</v>
      </c>
    </row>
    <row r="56" spans="1:22" x14ac:dyDescent="0.25">
      <c r="A56" s="352"/>
      <c r="B56" s="352"/>
      <c r="C56" s="353"/>
      <c r="D56" s="353"/>
      <c r="E56" s="354"/>
      <c r="F56" s="355"/>
      <c r="G56" s="356"/>
      <c r="H56" s="357"/>
      <c r="I56" s="355"/>
      <c r="J56" s="358"/>
      <c r="K56" s="355"/>
      <c r="L56" s="358"/>
    </row>
    <row r="57" spans="1:22" x14ac:dyDescent="0.25">
      <c r="A57" s="359"/>
      <c r="B57" s="359"/>
      <c r="C57" s="359"/>
      <c r="D57" s="360" t="s">
        <v>1073</v>
      </c>
      <c r="E57" s="359"/>
      <c r="F57" s="359"/>
      <c r="G57" s="359"/>
      <c r="H57" s="359"/>
      <c r="I57" s="594"/>
      <c r="J57" s="594"/>
      <c r="K57" s="594"/>
      <c r="L57" s="594"/>
      <c r="S57" t="e">
        <f>IF(#REF!&lt;=1,#REF!+#REF!+#REF!-0, 0)</f>
        <v>#REF!</v>
      </c>
      <c r="T57" t="e">
        <f>IF(#REF!=2,#REF!+#REF!+#REF!-0, 0)</f>
        <v>#REF!</v>
      </c>
      <c r="U57" t="e">
        <f>IF(#REF!=3,#REF!+#REF!+#REF!-0, 0)</f>
        <v>#REF!</v>
      </c>
      <c r="V57" t="e">
        <f>IF(#REF!=4,#REF!+#REF!+#REF!,0)</f>
        <v>#REF!</v>
      </c>
    </row>
    <row r="60" spans="1:22" x14ac:dyDescent="0.25">
      <c r="A60" s="569" t="s">
        <v>1074</v>
      </c>
      <c r="B60" s="569"/>
      <c r="C60" s="569"/>
      <c r="D60" s="569"/>
      <c r="E60" s="569"/>
      <c r="F60" s="569"/>
      <c r="G60" s="569"/>
      <c r="H60" s="569"/>
      <c r="I60" s="595"/>
      <c r="J60" s="596"/>
      <c r="K60" s="595"/>
      <c r="L60" s="596"/>
    </row>
    <row r="61" spans="1:22" hidden="1" x14ac:dyDescent="0.25">
      <c r="A61" t="s">
        <v>1075</v>
      </c>
      <c r="I61">
        <v>0</v>
      </c>
      <c r="K61">
        <v>0</v>
      </c>
    </row>
    <row r="62" spans="1:22" hidden="1" x14ac:dyDescent="0.25">
      <c r="A62" t="s">
        <v>1076</v>
      </c>
      <c r="I62">
        <v>0</v>
      </c>
      <c r="K62">
        <v>0</v>
      </c>
    </row>
    <row r="64" spans="1:22" ht="15" customHeight="1" x14ac:dyDescent="0.25">
      <c r="A64" s="569" t="s">
        <v>1026</v>
      </c>
      <c r="B64" s="569"/>
      <c r="C64" s="569"/>
      <c r="D64" s="569"/>
      <c r="E64" s="569"/>
      <c r="F64" s="569"/>
      <c r="G64" s="569"/>
      <c r="H64" s="569"/>
      <c r="I64" s="595"/>
      <c r="J64" s="595"/>
      <c r="K64" s="595"/>
      <c r="L64" s="595"/>
    </row>
    <row r="65" spans="1:12" ht="12.75" hidden="1" customHeight="1" x14ac:dyDescent="0.25">
      <c r="A65" t="s">
        <v>1075</v>
      </c>
      <c r="I65">
        <v>0</v>
      </c>
      <c r="K65">
        <v>0</v>
      </c>
    </row>
    <row r="66" spans="1:12" ht="12.75" hidden="1" customHeight="1" x14ac:dyDescent="0.25">
      <c r="A66" t="s">
        <v>1076</v>
      </c>
      <c r="I66">
        <v>0</v>
      </c>
      <c r="K66">
        <v>0</v>
      </c>
    </row>
    <row r="67" spans="1:12" ht="12.75" customHeight="1" x14ac:dyDescent="0.25">
      <c r="D67" s="361"/>
      <c r="E67" s="361"/>
      <c r="F67" s="361"/>
      <c r="G67" s="361"/>
      <c r="H67" s="361"/>
      <c r="I67" s="361"/>
    </row>
    <row r="68" spans="1:12" ht="12.75" customHeight="1" x14ac:dyDescent="0.25">
      <c r="D68" s="361"/>
      <c r="E68" s="361"/>
      <c r="F68" s="361"/>
      <c r="G68" s="361"/>
      <c r="H68" s="361"/>
      <c r="I68" s="362" t="s">
        <v>1027</v>
      </c>
      <c r="L68" s="363"/>
    </row>
    <row r="69" spans="1:12" ht="12.75" customHeight="1" x14ac:dyDescent="0.25">
      <c r="D69" s="361"/>
      <c r="E69" s="361"/>
      <c r="F69" s="361"/>
      <c r="G69" s="361"/>
      <c r="H69" s="361"/>
      <c r="I69" s="361" t="s">
        <v>1028</v>
      </c>
      <c r="L69" s="364"/>
    </row>
    <row r="70" spans="1:12" ht="12.75" customHeight="1" x14ac:dyDescent="0.25">
      <c r="D70" s="361"/>
      <c r="E70" s="361"/>
      <c r="F70" s="361"/>
      <c r="G70" s="361"/>
      <c r="H70" s="361"/>
      <c r="I70" s="361" t="s">
        <v>1029</v>
      </c>
      <c r="L70" s="364"/>
    </row>
    <row r="71" spans="1:12" ht="12.75" customHeight="1" x14ac:dyDescent="0.25">
      <c r="H71" s="361"/>
      <c r="I71" s="361" t="s">
        <v>1030</v>
      </c>
    </row>
    <row r="72" spans="1:12" ht="12.75" hidden="1" customHeight="1" x14ac:dyDescent="0.25">
      <c r="A72" t="s">
        <v>1075</v>
      </c>
      <c r="I72">
        <v>0</v>
      </c>
      <c r="K72">
        <v>0</v>
      </c>
    </row>
    <row r="73" spans="1:12" ht="12.75" hidden="1" customHeight="1" x14ac:dyDescent="0.25">
      <c r="A73" t="s">
        <v>1076</v>
      </c>
      <c r="I73">
        <v>0</v>
      </c>
      <c r="K73">
        <v>0</v>
      </c>
    </row>
    <row r="74" spans="1:12" x14ac:dyDescent="0.25">
      <c r="D74" s="564" t="s">
        <v>1031</v>
      </c>
      <c r="E74" s="564"/>
      <c r="F74" s="564"/>
      <c r="G74" s="564"/>
      <c r="H74" s="564"/>
      <c r="I74" s="564"/>
      <c r="J74" s="564"/>
      <c r="K74" s="568"/>
      <c r="L74" s="568"/>
    </row>
    <row r="75" spans="1:12" x14ac:dyDescent="0.25">
      <c r="D75" s="564" t="s">
        <v>1032</v>
      </c>
      <c r="E75" s="564"/>
      <c r="F75" s="564"/>
      <c r="G75" s="564"/>
      <c r="H75" s="564"/>
      <c r="I75" s="564"/>
      <c r="J75" s="330"/>
      <c r="K75" s="568"/>
      <c r="L75" s="568"/>
    </row>
    <row r="76" spans="1:12" ht="14.25" customHeight="1" x14ac:dyDescent="0.25">
      <c r="D76" s="564" t="s">
        <v>1033</v>
      </c>
      <c r="E76" s="564"/>
      <c r="F76" s="564"/>
      <c r="G76" s="564"/>
      <c r="H76" s="564"/>
      <c r="I76" s="564"/>
      <c r="J76" s="564"/>
      <c r="K76" s="568"/>
      <c r="L76" s="568"/>
    </row>
    <row r="77" spans="1:12" ht="14.25" customHeight="1" x14ac:dyDescent="0.25">
      <c r="D77" s="564" t="s">
        <v>1077</v>
      </c>
      <c r="E77" s="564"/>
      <c r="F77" s="564"/>
      <c r="G77" s="564"/>
      <c r="H77" s="564"/>
      <c r="I77" s="564"/>
      <c r="J77" s="331"/>
      <c r="K77" s="568"/>
      <c r="L77" s="568"/>
    </row>
    <row r="78" spans="1:12" ht="14.25" customHeight="1" x14ac:dyDescent="0.25">
      <c r="D78" s="564" t="s">
        <v>1078</v>
      </c>
      <c r="E78" s="564"/>
      <c r="F78" s="564"/>
      <c r="G78" s="564"/>
      <c r="H78" s="564"/>
      <c r="I78" s="564"/>
      <c r="J78" s="331"/>
      <c r="K78" s="568"/>
      <c r="L78" s="568"/>
    </row>
    <row r="79" spans="1:12" ht="15" customHeight="1" x14ac:dyDescent="0.25">
      <c r="D79" s="569" t="s">
        <v>1079</v>
      </c>
      <c r="E79" s="569"/>
      <c r="F79" s="569"/>
      <c r="G79" s="569"/>
      <c r="H79" s="569"/>
      <c r="I79" s="569"/>
      <c r="J79" s="365"/>
      <c r="K79" s="576"/>
      <c r="L79" s="576"/>
    </row>
    <row r="80" spans="1:12" ht="15" customHeight="1" x14ac:dyDescent="0.25">
      <c r="D80" s="564" t="s">
        <v>1037</v>
      </c>
      <c r="E80" s="564"/>
      <c r="F80" s="564"/>
      <c r="G80" s="564"/>
      <c r="H80" s="564"/>
      <c r="I80" s="564"/>
      <c r="J80" s="564"/>
      <c r="K80" s="568"/>
      <c r="L80" s="568"/>
    </row>
    <row r="81" spans="1:12" x14ac:dyDescent="0.25">
      <c r="D81" s="569" t="s">
        <v>1080</v>
      </c>
      <c r="E81" s="569"/>
      <c r="F81" s="569"/>
      <c r="G81" s="569"/>
      <c r="H81" s="569"/>
      <c r="I81" s="569"/>
      <c r="J81" s="365"/>
      <c r="K81" s="576"/>
      <c r="L81" s="576"/>
    </row>
    <row r="82" spans="1:12" ht="15" customHeight="1" x14ac:dyDescent="0.25">
      <c r="D82" s="564" t="s">
        <v>1039</v>
      </c>
      <c r="E82" s="564"/>
      <c r="F82" s="564"/>
      <c r="G82" s="564"/>
      <c r="H82" s="564"/>
      <c r="I82" s="564"/>
      <c r="J82" s="564"/>
      <c r="K82" s="568"/>
      <c r="L82" s="568"/>
    </row>
    <row r="83" spans="1:12" x14ac:dyDescent="0.25">
      <c r="D83" s="564" t="s">
        <v>1081</v>
      </c>
      <c r="E83" s="564"/>
      <c r="F83" s="564"/>
      <c r="G83" s="564"/>
      <c r="H83" s="564"/>
      <c r="I83" s="564"/>
      <c r="J83" s="331"/>
      <c r="K83" s="568"/>
      <c r="L83" s="568"/>
    </row>
    <row r="84" spans="1:12" ht="14.25" customHeight="1" x14ac:dyDescent="0.25">
      <c r="D84" s="564" t="s">
        <v>1082</v>
      </c>
      <c r="E84" s="564"/>
      <c r="F84" s="564"/>
      <c r="G84" s="564"/>
      <c r="H84" s="564"/>
      <c r="I84" s="564"/>
      <c r="J84" s="331"/>
      <c r="K84" s="568"/>
      <c r="L84" s="568"/>
    </row>
    <row r="85" spans="1:12" ht="15" customHeight="1" x14ac:dyDescent="0.25">
      <c r="D85" s="569" t="s">
        <v>1042</v>
      </c>
      <c r="E85" s="569"/>
      <c r="F85" s="569"/>
      <c r="G85" s="569"/>
      <c r="H85" s="569"/>
      <c r="I85" s="569"/>
      <c r="J85" s="365"/>
      <c r="K85" s="576"/>
      <c r="L85" s="576"/>
    </row>
    <row r="86" spans="1:12" ht="15" customHeight="1" x14ac:dyDescent="0.25">
      <c r="D86" s="569" t="s">
        <v>118</v>
      </c>
      <c r="E86" s="569"/>
      <c r="F86" s="569"/>
      <c r="G86" s="569"/>
      <c r="H86" s="569"/>
      <c r="I86" s="569"/>
      <c r="J86" s="569"/>
      <c r="K86" s="576"/>
      <c r="L86" s="576"/>
    </row>
    <row r="89" spans="1:12" x14ac:dyDescent="0.25">
      <c r="A89" s="290"/>
      <c r="B89" s="563" t="s">
        <v>1083</v>
      </c>
      <c r="C89" s="563"/>
      <c r="D89" s="366" t="s">
        <v>65</v>
      </c>
      <c r="E89" s="366"/>
      <c r="F89" s="366"/>
      <c r="G89" s="366"/>
      <c r="H89" s="366"/>
      <c r="I89" s="549" t="s">
        <v>65</v>
      </c>
      <c r="J89" s="549"/>
      <c r="K89" s="549"/>
    </row>
    <row r="90" spans="1:12" x14ac:dyDescent="0.25">
      <c r="A90" s="290"/>
      <c r="B90" s="290"/>
      <c r="C90" s="290"/>
      <c r="D90" s="534" t="s">
        <v>1084</v>
      </c>
      <c r="E90" s="534"/>
      <c r="F90" s="534"/>
      <c r="G90" s="534"/>
      <c r="H90" s="534"/>
      <c r="I90" s="290"/>
      <c r="J90" s="290"/>
      <c r="K90" s="290"/>
    </row>
    <row r="91" spans="1:12" x14ac:dyDescent="0.25">
      <c r="A91" s="290"/>
      <c r="B91" s="290"/>
      <c r="C91" s="290"/>
      <c r="D91" s="290"/>
      <c r="E91" s="290"/>
      <c r="F91" s="290"/>
      <c r="G91" s="290"/>
      <c r="H91" s="290"/>
      <c r="I91" s="290"/>
      <c r="J91" s="290"/>
      <c r="K91" s="290"/>
    </row>
    <row r="92" spans="1:12" x14ac:dyDescent="0.25">
      <c r="A92" s="290"/>
      <c r="B92" s="563" t="s">
        <v>1085</v>
      </c>
      <c r="C92" s="563"/>
      <c r="D92" s="366" t="s">
        <v>65</v>
      </c>
      <c r="E92" s="366"/>
      <c r="F92" s="366"/>
      <c r="G92" s="366"/>
      <c r="H92" s="366"/>
      <c r="I92" s="549" t="s">
        <v>65</v>
      </c>
      <c r="J92" s="549"/>
      <c r="K92" s="549"/>
    </row>
    <row r="93" spans="1:12" x14ac:dyDescent="0.25">
      <c r="A93" s="290"/>
      <c r="B93" s="290"/>
      <c r="C93" s="290"/>
      <c r="D93" s="534" t="s">
        <v>1084</v>
      </c>
      <c r="E93" s="534"/>
      <c r="F93" s="534"/>
      <c r="G93" s="534"/>
      <c r="H93" s="534"/>
      <c r="I93" s="290"/>
      <c r="J93" s="290"/>
      <c r="K93" s="290"/>
    </row>
    <row r="95" spans="1:12" ht="18.75" x14ac:dyDescent="0.3">
      <c r="D95" s="15" t="s">
        <v>1046</v>
      </c>
    </row>
    <row r="96" spans="1:12" x14ac:dyDescent="0.25">
      <c r="C96" s="335" t="s">
        <v>41</v>
      </c>
      <c r="D96" s="337"/>
      <c r="E96" s="337"/>
      <c r="F96" s="337"/>
      <c r="G96" s="337"/>
      <c r="H96" s="335" t="s">
        <v>42</v>
      </c>
      <c r="I96" s="337"/>
      <c r="J96" s="337"/>
    </row>
    <row r="97" spans="3:10" x14ac:dyDescent="0.25">
      <c r="C97" s="337"/>
      <c r="D97" s="337"/>
      <c r="E97" s="337"/>
      <c r="F97" s="337"/>
      <c r="G97" s="337"/>
      <c r="H97" s="337"/>
      <c r="I97" s="337"/>
      <c r="J97" s="337"/>
    </row>
    <row r="98" spans="3:10" ht="12.75" customHeight="1" x14ac:dyDescent="0.25">
      <c r="C98" s="598" t="str">
        <f>'Расчет дог.цены'!B23</f>
        <v xml:space="preserve">Заместитель директора по </v>
      </c>
      <c r="D98" s="599"/>
      <c r="E98" s="337"/>
      <c r="F98" s="337"/>
      <c r="G98" s="337"/>
      <c r="H98" s="574" t="s">
        <v>1047</v>
      </c>
      <c r="I98" s="574"/>
      <c r="J98" s="367"/>
    </row>
    <row r="99" spans="3:10" ht="12.75" customHeight="1" x14ac:dyDescent="0.25">
      <c r="C99" s="598" t="str">
        <f>'Расчет дог.цены'!B24</f>
        <v>капитальному строительству</v>
      </c>
      <c r="D99" s="599"/>
      <c r="E99" s="337"/>
      <c r="F99" s="337"/>
      <c r="G99" s="337"/>
      <c r="H99" s="574"/>
      <c r="I99" s="574"/>
      <c r="J99" s="367"/>
    </row>
    <row r="100" spans="3:10" x14ac:dyDescent="0.25">
      <c r="C100" s="598" t="str">
        <f>'Расчет дог.цены'!B25</f>
        <v>филиала ПАО «Россети Московский регион» -</v>
      </c>
      <c r="D100" s="599"/>
      <c r="E100" s="337"/>
      <c r="F100" s="337"/>
      <c r="G100" s="337"/>
      <c r="H100" s="338"/>
      <c r="I100" s="338"/>
      <c r="J100" s="338"/>
    </row>
    <row r="101" spans="3:10" ht="16.5" customHeight="1" x14ac:dyDescent="0.25">
      <c r="C101" s="600" t="str">
        <f>'Расчет дог.цены'!B26</f>
        <v>«Южные электрические сети"</v>
      </c>
      <c r="D101" s="601"/>
      <c r="E101" s="337"/>
      <c r="F101" s="337"/>
      <c r="G101" s="337"/>
      <c r="H101" s="338"/>
      <c r="I101" s="338"/>
      <c r="J101" s="338"/>
    </row>
    <row r="102" spans="3:10" ht="15.75" customHeight="1" x14ac:dyDescent="0.25">
      <c r="C102" s="368"/>
      <c r="D102" s="368"/>
      <c r="E102" s="337"/>
      <c r="F102" s="337"/>
      <c r="G102" s="337"/>
      <c r="H102" s="338"/>
      <c r="I102" s="338"/>
      <c r="J102" s="338"/>
    </row>
    <row r="103" spans="3:10" x14ac:dyDescent="0.25">
      <c r="C103" s="337" t="str">
        <f>'Расчет дог.цены'!B29</f>
        <v>_________________ / Д.А. Белевитин/</v>
      </c>
      <c r="D103" s="337"/>
      <c r="E103" s="337"/>
      <c r="F103" s="337"/>
      <c r="G103" s="337"/>
      <c r="H103" s="338" t="s">
        <v>1048</v>
      </c>
      <c r="I103" s="338"/>
      <c r="J103" s="338"/>
    </row>
    <row r="104" spans="3:10" x14ac:dyDescent="0.25">
      <c r="C104" s="337"/>
      <c r="D104" s="337"/>
      <c r="E104" s="337"/>
      <c r="F104" s="337"/>
      <c r="G104" s="337"/>
      <c r="H104" s="337"/>
      <c r="I104" s="337"/>
      <c r="J104" s="337"/>
    </row>
  </sheetData>
  <mergeCells count="101">
    <mergeCell ref="D93:H93"/>
    <mergeCell ref="H98:I99"/>
    <mergeCell ref="C98:D98"/>
    <mergeCell ref="C99:D99"/>
    <mergeCell ref="C100:D100"/>
    <mergeCell ref="C101:D101"/>
    <mergeCell ref="D86:J86"/>
    <mergeCell ref="K86:L86"/>
    <mergeCell ref="B89:C89"/>
    <mergeCell ref="I89:K89"/>
    <mergeCell ref="D90:H90"/>
    <mergeCell ref="B92:C92"/>
    <mergeCell ref="I92:K92"/>
    <mergeCell ref="D83:I83"/>
    <mergeCell ref="K83:L83"/>
    <mergeCell ref="D84:I84"/>
    <mergeCell ref="K84:L84"/>
    <mergeCell ref="D85:I85"/>
    <mergeCell ref="K85:L85"/>
    <mergeCell ref="D80:J80"/>
    <mergeCell ref="K80:L80"/>
    <mergeCell ref="D81:I81"/>
    <mergeCell ref="K81:L81"/>
    <mergeCell ref="D82:J82"/>
    <mergeCell ref="K82:L82"/>
    <mergeCell ref="D77:I77"/>
    <mergeCell ref="K77:L77"/>
    <mergeCell ref="D78:I78"/>
    <mergeCell ref="K78:L78"/>
    <mergeCell ref="D79:I79"/>
    <mergeCell ref="K79:L79"/>
    <mergeCell ref="D74:J74"/>
    <mergeCell ref="K74:L74"/>
    <mergeCell ref="D75:I75"/>
    <mergeCell ref="K75:L75"/>
    <mergeCell ref="D76:J76"/>
    <mergeCell ref="K76:L76"/>
    <mergeCell ref="I57:J57"/>
    <mergeCell ref="K57:L57"/>
    <mergeCell ref="A60:H60"/>
    <mergeCell ref="I60:J60"/>
    <mergeCell ref="K60:L60"/>
    <mergeCell ref="A64:H64"/>
    <mergeCell ref="I64:J64"/>
    <mergeCell ref="K64:L64"/>
    <mergeCell ref="A40:A45"/>
    <mergeCell ref="B40:B45"/>
    <mergeCell ref="A48:L48"/>
    <mergeCell ref="A50:L50"/>
    <mergeCell ref="I53:J53"/>
    <mergeCell ref="K53:L53"/>
    <mergeCell ref="G38:G45"/>
    <mergeCell ref="H38:H45"/>
    <mergeCell ref="I38:I45"/>
    <mergeCell ref="J38:J45"/>
    <mergeCell ref="K38:K45"/>
    <mergeCell ref="L38:L45"/>
    <mergeCell ref="D31:I31"/>
    <mergeCell ref="A32:L32"/>
    <mergeCell ref="A33:L33"/>
    <mergeCell ref="H35:I35"/>
    <mergeCell ref="A37:L37"/>
    <mergeCell ref="A38:B39"/>
    <mergeCell ref="C38:C45"/>
    <mergeCell ref="D38:D45"/>
    <mergeCell ref="E38:E45"/>
    <mergeCell ref="F38:F45"/>
    <mergeCell ref="G23:H23"/>
    <mergeCell ref="J23:L23"/>
    <mergeCell ref="J24:L24"/>
    <mergeCell ref="H25:I25"/>
    <mergeCell ref="J25:L25"/>
    <mergeCell ref="G27:G29"/>
    <mergeCell ref="H27:H29"/>
    <mergeCell ref="I27:J28"/>
    <mergeCell ref="C19:H19"/>
    <mergeCell ref="J19:L20"/>
    <mergeCell ref="C20:H20"/>
    <mergeCell ref="C21:H21"/>
    <mergeCell ref="G22:I22"/>
    <mergeCell ref="J22:L22"/>
    <mergeCell ref="C17:H17"/>
    <mergeCell ref="J17:L18"/>
    <mergeCell ref="C18:H18"/>
    <mergeCell ref="J9:L9"/>
    <mergeCell ref="H10:I10"/>
    <mergeCell ref="J10:L10"/>
    <mergeCell ref="J11:L12"/>
    <mergeCell ref="C12:H12"/>
    <mergeCell ref="C13:H13"/>
    <mergeCell ref="J13:L14"/>
    <mergeCell ref="C14:H14"/>
    <mergeCell ref="J1:L1"/>
    <mergeCell ref="J2:L2"/>
    <mergeCell ref="J3:L3"/>
    <mergeCell ref="I5:L5"/>
    <mergeCell ref="I6:L6"/>
    <mergeCell ref="I7:L7"/>
    <mergeCell ref="C15:H15"/>
    <mergeCell ref="J15:L16"/>
    <mergeCell ref="C16:H1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7" zoomScaleNormal="100" zoomScaleSheetLayoutView="100" workbookViewId="0">
      <selection activeCell="A47" sqref="A47"/>
    </sheetView>
  </sheetViews>
  <sheetFormatPr defaultRowHeight="15" x14ac:dyDescent="0.25"/>
  <cols>
    <col min="1" max="1" width="59.7109375" style="49" customWidth="1"/>
    <col min="2" max="2" width="55.7109375" style="49" customWidth="1"/>
    <col min="3" max="9" width="9.140625" style="49"/>
  </cols>
  <sheetData>
    <row r="1" spans="1:2" customFormat="1" x14ac:dyDescent="0.25">
      <c r="A1" s="49"/>
      <c r="B1" s="73" t="s">
        <v>1087</v>
      </c>
    </row>
    <row r="2" spans="1:2" customFormat="1" x14ac:dyDescent="0.25">
      <c r="A2" s="49"/>
      <c r="B2" s="73" t="str">
        <f>'Расчет дог.цены'!D2</f>
        <v xml:space="preserve">к Договору строительного подряда </v>
      </c>
    </row>
    <row r="3" spans="1:2" customFormat="1" x14ac:dyDescent="0.25">
      <c r="A3" s="73"/>
      <c r="B3" s="73" t="str">
        <f>'Расчет дог.цены'!D3</f>
        <v>№ _______ от "___" _________ 20____ г.</v>
      </c>
    </row>
    <row r="4" spans="1:2" customFormat="1" x14ac:dyDescent="0.25">
      <c r="A4" s="73"/>
      <c r="B4" s="49"/>
    </row>
    <row r="5" spans="1:2" customFormat="1" ht="15.75" x14ac:dyDescent="0.25">
      <c r="A5" s="603" t="s">
        <v>943</v>
      </c>
      <c r="B5" s="485"/>
    </row>
    <row r="6" spans="1:2" customFormat="1" x14ac:dyDescent="0.25"/>
    <row r="7" spans="1:2" customFormat="1" ht="45" customHeight="1" x14ac:dyDescent="0.25">
      <c r="A7" s="604" t="s">
        <v>959</v>
      </c>
      <c r="B7" s="605"/>
    </row>
    <row r="8" spans="1:2" customFormat="1" ht="86.25" customHeight="1" x14ac:dyDescent="0.25">
      <c r="A8" s="602" t="s">
        <v>944</v>
      </c>
      <c r="B8" s="485"/>
    </row>
    <row r="9" spans="1:2" customFormat="1" ht="56.25" customHeight="1" x14ac:dyDescent="0.25">
      <c r="A9" s="602" t="s">
        <v>945</v>
      </c>
      <c r="B9" s="485"/>
    </row>
    <row r="10" spans="1:2" customFormat="1" ht="54" customHeight="1" x14ac:dyDescent="0.25">
      <c r="A10" s="602" t="s">
        <v>946</v>
      </c>
      <c r="B10" s="485"/>
    </row>
    <row r="11" spans="1:2" customFormat="1" ht="64.5" customHeight="1" x14ac:dyDescent="0.25">
      <c r="A11" s="602" t="s">
        <v>947</v>
      </c>
      <c r="B11" s="485"/>
    </row>
    <row r="12" spans="1:2" customFormat="1" x14ac:dyDescent="0.25">
      <c r="A12" s="602" t="s">
        <v>948</v>
      </c>
      <c r="B12" s="485"/>
    </row>
    <row r="13" spans="1:2" customFormat="1" ht="34.5" customHeight="1" x14ac:dyDescent="0.25">
      <c r="A13" s="607" t="s">
        <v>960</v>
      </c>
      <c r="B13" s="485"/>
    </row>
    <row r="14" spans="1:2" customFormat="1" x14ac:dyDescent="0.25">
      <c r="A14" s="607" t="s">
        <v>961</v>
      </c>
      <c r="B14" s="485"/>
    </row>
    <row r="15" spans="1:2" customFormat="1" ht="32.25" customHeight="1" x14ac:dyDescent="0.25">
      <c r="A15" s="607" t="s">
        <v>962</v>
      </c>
      <c r="B15" s="485"/>
    </row>
    <row r="16" spans="1:2" customFormat="1" x14ac:dyDescent="0.25">
      <c r="A16" s="607" t="s">
        <v>963</v>
      </c>
      <c r="B16" s="485"/>
    </row>
    <row r="17" spans="1:2" customFormat="1" ht="33.75" customHeight="1" x14ac:dyDescent="0.25">
      <c r="A17" s="607" t="s">
        <v>964</v>
      </c>
      <c r="B17" s="485"/>
    </row>
    <row r="18" spans="1:2" customFormat="1" ht="24" customHeight="1" x14ac:dyDescent="0.25">
      <c r="A18" s="602" t="s">
        <v>949</v>
      </c>
      <c r="B18" s="485"/>
    </row>
    <row r="19" spans="1:2" customFormat="1" ht="24.75" customHeight="1" x14ac:dyDescent="0.25">
      <c r="A19" s="288"/>
    </row>
    <row r="20" spans="1:2" customFormat="1" ht="15.75" x14ac:dyDescent="0.25">
      <c r="A20" s="604" t="s">
        <v>974</v>
      </c>
      <c r="B20" s="608"/>
    </row>
    <row r="21" spans="1:2" customFormat="1" ht="22.5" customHeight="1" x14ac:dyDescent="0.25">
      <c r="A21" s="287"/>
      <c r="B21" s="287" t="s">
        <v>65</v>
      </c>
    </row>
    <row r="22" spans="1:2" customFormat="1" ht="143.25" customHeight="1" x14ac:dyDescent="0.25">
      <c r="A22" s="602" t="s">
        <v>950</v>
      </c>
      <c r="B22" s="485"/>
    </row>
    <row r="23" spans="1:2" customFormat="1" ht="95.25" customHeight="1" x14ac:dyDescent="0.25">
      <c r="A23" s="602" t="s">
        <v>951</v>
      </c>
      <c r="B23" s="485"/>
    </row>
    <row r="24" spans="1:2" customFormat="1" ht="42.75" customHeight="1" x14ac:dyDescent="0.25">
      <c r="A24" s="602" t="s">
        <v>952</v>
      </c>
      <c r="B24" s="485"/>
    </row>
    <row r="25" spans="1:2" customFormat="1" ht="63" customHeight="1" x14ac:dyDescent="0.25">
      <c r="A25" s="602" t="s">
        <v>953</v>
      </c>
      <c r="B25" s="485"/>
    </row>
    <row r="26" spans="1:2" customFormat="1" ht="57.75" customHeight="1" x14ac:dyDescent="0.25">
      <c r="A26" s="602" t="s">
        <v>954</v>
      </c>
      <c r="B26" s="485"/>
    </row>
    <row r="27" spans="1:2" customFormat="1" ht="62.25" customHeight="1" x14ac:dyDescent="0.25">
      <c r="A27" s="602" t="s">
        <v>955</v>
      </c>
      <c r="B27" s="485"/>
    </row>
    <row r="28" spans="1:2" customFormat="1" ht="45" customHeight="1" x14ac:dyDescent="0.25">
      <c r="A28" s="602" t="s">
        <v>956</v>
      </c>
      <c r="B28" s="485"/>
    </row>
    <row r="29" spans="1:2" customFormat="1" ht="54.75" customHeight="1" x14ac:dyDescent="0.25">
      <c r="A29" s="602" t="s">
        <v>955</v>
      </c>
      <c r="B29" s="485"/>
    </row>
    <row r="30" spans="1:2" customFormat="1" ht="57" customHeight="1" x14ac:dyDescent="0.25">
      <c r="A30" s="602" t="s">
        <v>957</v>
      </c>
      <c r="B30" s="485"/>
    </row>
    <row r="31" spans="1:2" customFormat="1" ht="25.5" customHeight="1" x14ac:dyDescent="0.25">
      <c r="A31" s="602" t="s">
        <v>958</v>
      </c>
      <c r="B31" s="485"/>
    </row>
    <row r="32" spans="1:2" customFormat="1" ht="54.75" customHeight="1" x14ac:dyDescent="0.25">
      <c r="A32" s="607" t="s">
        <v>965</v>
      </c>
      <c r="B32" s="485"/>
    </row>
    <row r="33" spans="1:5" customFormat="1" ht="52.5" customHeight="1" x14ac:dyDescent="0.25">
      <c r="A33" s="607" t="s">
        <v>966</v>
      </c>
      <c r="B33" s="485"/>
      <c r="C33" s="49"/>
      <c r="D33" s="49"/>
      <c r="E33" s="49"/>
    </row>
    <row r="34" spans="1:5" customFormat="1" ht="44.25" customHeight="1" x14ac:dyDescent="0.25">
      <c r="A34" s="607" t="s">
        <v>967</v>
      </c>
      <c r="B34" s="485"/>
      <c r="C34" s="49"/>
      <c r="D34" s="49"/>
      <c r="E34" s="49"/>
    </row>
    <row r="35" spans="1:5" customFormat="1" ht="87" customHeight="1" x14ac:dyDescent="0.25">
      <c r="A35" s="607" t="s">
        <v>968</v>
      </c>
      <c r="B35" s="485"/>
      <c r="C35" s="49"/>
      <c r="D35" s="49"/>
      <c r="E35" s="49"/>
    </row>
    <row r="36" spans="1:5" customFormat="1" ht="35.25" customHeight="1" x14ac:dyDescent="0.25">
      <c r="A36" s="607" t="s">
        <v>969</v>
      </c>
      <c r="B36" s="485"/>
      <c r="C36" s="49"/>
      <c r="D36" s="49"/>
      <c r="E36" s="49"/>
    </row>
    <row r="37" spans="1:5" customFormat="1" ht="48.75" customHeight="1" x14ac:dyDescent="0.25">
      <c r="A37" s="607" t="s">
        <v>970</v>
      </c>
      <c r="B37" s="485"/>
      <c r="C37" s="49"/>
      <c r="D37" s="49"/>
      <c r="E37" s="49"/>
    </row>
    <row r="38" spans="1:5" customFormat="1" ht="39.75" customHeight="1" x14ac:dyDescent="0.25">
      <c r="A38" s="607" t="s">
        <v>971</v>
      </c>
      <c r="B38" s="485"/>
      <c r="C38" s="49"/>
      <c r="D38" s="49"/>
      <c r="E38" s="49"/>
    </row>
    <row r="39" spans="1:5" customFormat="1" ht="41.25" customHeight="1" x14ac:dyDescent="0.25">
      <c r="A39" s="606" t="s">
        <v>972</v>
      </c>
      <c r="B39" s="485"/>
      <c r="C39" s="49"/>
      <c r="D39" s="49"/>
      <c r="E39" s="49"/>
    </row>
    <row r="40" spans="1:5" customFormat="1" ht="57.75" customHeight="1" x14ac:dyDescent="0.25">
      <c r="A40" s="606" t="s">
        <v>973</v>
      </c>
      <c r="B40" s="485"/>
      <c r="C40" s="49"/>
      <c r="D40" s="49"/>
      <c r="E40" s="49"/>
    </row>
    <row r="41" spans="1:5" customFormat="1" ht="15" customHeight="1" x14ac:dyDescent="0.25">
      <c r="A41" s="288"/>
      <c r="C41" s="49"/>
      <c r="D41" s="49"/>
      <c r="E41" s="49"/>
    </row>
    <row r="42" spans="1:5" s="49" customFormat="1" x14ac:dyDescent="0.25">
      <c r="A42" s="444" t="s">
        <v>40</v>
      </c>
      <c r="B42" s="444"/>
    </row>
    <row r="43" spans="1:5" s="49" customFormat="1" x14ac:dyDescent="0.25">
      <c r="A43" s="285"/>
    </row>
    <row r="44" spans="1:5" s="49" customFormat="1" x14ac:dyDescent="0.25">
      <c r="A44" s="76" t="str">
        <f>'Расчет дог.цены'!B20</f>
        <v>Заказчик</v>
      </c>
      <c r="B44" s="76" t="str">
        <f>'Расчет дог.цены'!D20</f>
        <v>Подрядчик</v>
      </c>
      <c r="C44" s="76"/>
    </row>
    <row r="45" spans="1:5" s="49" customFormat="1" ht="18" customHeight="1" x14ac:dyDescent="0.25">
      <c r="A45" s="75" t="str">
        <f>'Расчет дог.цены'!B23</f>
        <v xml:space="preserve">Заместитель директора по </v>
      </c>
      <c r="B45" s="75" t="str">
        <f>'Расчет дог.цены'!D23</f>
        <v>Генеральный директор</v>
      </c>
      <c r="C45" s="75"/>
      <c r="D45" s="75"/>
      <c r="E45" s="75"/>
    </row>
    <row r="46" spans="1:5" s="49" customFormat="1" ht="18" customHeight="1" x14ac:dyDescent="0.25">
      <c r="A46" s="75" t="str">
        <f>'Расчет дог.цены'!B24</f>
        <v>капитальному строительству</v>
      </c>
      <c r="B46" s="75" t="str">
        <f>'Расчет дог.цены'!D24</f>
        <v>ООО "____________"</v>
      </c>
      <c r="C46" s="75"/>
      <c r="D46" s="75"/>
      <c r="E46" s="75"/>
    </row>
    <row r="47" spans="1:5" s="49" customFormat="1" ht="18" customHeight="1" x14ac:dyDescent="0.25">
      <c r="A47" s="75" t="str">
        <f>'Расчет дог.цены'!B25</f>
        <v>филиала ПАО «Россети Московский регион» -</v>
      </c>
      <c r="B47" s="75"/>
      <c r="C47" s="75"/>
      <c r="D47" s="141"/>
      <c r="E47" s="141"/>
    </row>
    <row r="48" spans="1:5" s="49" customFormat="1" x14ac:dyDescent="0.25">
      <c r="A48" s="79" t="str">
        <f>'Расчет дог.цены'!B26</f>
        <v>«Южные электрические сети"</v>
      </c>
      <c r="B48" s="79"/>
      <c r="C48" s="79"/>
      <c r="D48" s="79"/>
      <c r="E48" s="79"/>
    </row>
    <row r="49" spans="1:5" s="49" customFormat="1" x14ac:dyDescent="0.25">
      <c r="A49" s="79"/>
      <c r="B49" s="79"/>
      <c r="C49" s="79"/>
      <c r="D49" s="79"/>
      <c r="E49" s="79"/>
    </row>
    <row r="50" spans="1:5" s="49" customFormat="1" x14ac:dyDescent="0.25">
      <c r="A50" s="79"/>
      <c r="B50" s="79"/>
      <c r="C50" s="79"/>
      <c r="D50" s="79"/>
      <c r="E50" s="79"/>
    </row>
    <row r="51" spans="1:5" s="49" customFormat="1" x14ac:dyDescent="0.25">
      <c r="A51" s="79" t="str">
        <f>'Расчет дог.цены'!B29</f>
        <v>_________________ / Д.А. Белевитин/</v>
      </c>
      <c r="B51" s="79" t="str">
        <f>'Расчет дог.цены'!D29</f>
        <v>______________ / И.И. Иванов /</v>
      </c>
      <c r="C51" s="79"/>
      <c r="D51" s="79"/>
      <c r="E51" s="79"/>
    </row>
    <row r="52" spans="1:5" s="49" customFormat="1" x14ac:dyDescent="0.25">
      <c r="A52" s="75" t="s">
        <v>43</v>
      </c>
      <c r="B52" s="75" t="s">
        <v>43</v>
      </c>
      <c r="C52" s="80"/>
      <c r="D52" s="80"/>
      <c r="E52" s="80"/>
    </row>
    <row r="53" spans="1:5" s="49" customFormat="1" x14ac:dyDescent="0.25">
      <c r="A53" s="69"/>
      <c r="B53" s="69"/>
    </row>
  </sheetData>
  <mergeCells count="34">
    <mergeCell ref="A22:B22"/>
    <mergeCell ref="A18:B18"/>
    <mergeCell ref="A17:B17"/>
    <mergeCell ref="A16:B16"/>
    <mergeCell ref="A15:B15"/>
    <mergeCell ref="A20:B20"/>
    <mergeCell ref="A14:B14"/>
    <mergeCell ref="A13:B13"/>
    <mergeCell ref="A12:B12"/>
    <mergeCell ref="A11:B11"/>
    <mergeCell ref="A9:B9"/>
    <mergeCell ref="A5:B5"/>
    <mergeCell ref="A7:B7"/>
    <mergeCell ref="A40:B40"/>
    <mergeCell ref="A39:B39"/>
    <mergeCell ref="A38:B38"/>
    <mergeCell ref="A37:B37"/>
    <mergeCell ref="A36:B36"/>
    <mergeCell ref="A35:B35"/>
    <mergeCell ref="A34:B34"/>
    <mergeCell ref="A33:B33"/>
    <mergeCell ref="A31:B31"/>
    <mergeCell ref="A30:B30"/>
    <mergeCell ref="A8:B8"/>
    <mergeCell ref="A32:B32"/>
    <mergeCell ref="A10:B10"/>
    <mergeCell ref="A29:B29"/>
    <mergeCell ref="A28:B28"/>
    <mergeCell ref="A24:B24"/>
    <mergeCell ref="A23:B23"/>
    <mergeCell ref="A42:B42"/>
    <mergeCell ref="A27:B27"/>
    <mergeCell ref="A26:B26"/>
    <mergeCell ref="A25:B25"/>
  </mergeCells>
  <pageMargins left="0.39370078740157483" right="0.39370078740157483" top="0.35433070866141736" bottom="0.35433070866141736" header="0.11811023622047245" footer="0.11811023622047245"/>
  <pageSetup paperSize="9" scale="76" orientation="portrait" r:id="rId1"/>
  <rowBreaks count="1" manualBreakCount="1">
    <brk id="25" max="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16" workbookViewId="0">
      <selection activeCell="B23" sqref="B23"/>
    </sheetView>
  </sheetViews>
  <sheetFormatPr defaultRowHeight="15" x14ac:dyDescent="0.25"/>
  <cols>
    <col min="1" max="1" width="6" customWidth="1"/>
    <col min="2" max="2" width="22.85546875" customWidth="1"/>
    <col min="3" max="3" width="9.28515625" customWidth="1"/>
    <col min="4" max="4" width="18" customWidth="1"/>
    <col min="5" max="5" width="19.140625" customWidth="1"/>
    <col min="6" max="6" width="18.140625" customWidth="1"/>
  </cols>
  <sheetData>
    <row r="1" spans="1:6" ht="15.75" x14ac:dyDescent="0.25">
      <c r="A1" s="370"/>
    </row>
    <row r="2" spans="1:6" ht="16.5" x14ac:dyDescent="0.25">
      <c r="A2" s="381"/>
    </row>
    <row r="3" spans="1:6" ht="15.75" x14ac:dyDescent="0.25">
      <c r="A3" s="372"/>
      <c r="F3" s="369" t="s">
        <v>1088</v>
      </c>
    </row>
    <row r="4" spans="1:6" ht="15.75" x14ac:dyDescent="0.25">
      <c r="A4" s="372"/>
      <c r="F4" s="369" t="s">
        <v>1089</v>
      </c>
    </row>
    <row r="5" spans="1:6" ht="15.75" x14ac:dyDescent="0.25">
      <c r="A5" s="373"/>
    </row>
    <row r="6" spans="1:6" ht="21" x14ac:dyDescent="0.35">
      <c r="A6" s="370"/>
      <c r="B6" s="380" t="s">
        <v>1133</v>
      </c>
      <c r="C6" s="380"/>
      <c r="D6" s="380"/>
    </row>
    <row r="7" spans="1:6" ht="15.75" x14ac:dyDescent="0.25">
      <c r="A7" s="370"/>
    </row>
    <row r="8" spans="1:6" x14ac:dyDescent="0.25">
      <c r="A8" s="374" t="s">
        <v>1118</v>
      </c>
    </row>
    <row r="9" spans="1:6" ht="15.75" x14ac:dyDescent="0.25">
      <c r="A9" s="382"/>
    </row>
    <row r="10" spans="1:6" ht="15.75" x14ac:dyDescent="0.25">
      <c r="A10" s="382"/>
    </row>
    <row r="11" spans="1:6" ht="16.5" thickBot="1" x14ac:dyDescent="0.3">
      <c r="A11" s="370"/>
    </row>
    <row r="12" spans="1:6" ht="164.25" customHeight="1" x14ac:dyDescent="0.25">
      <c r="A12" s="611" t="s">
        <v>1119</v>
      </c>
      <c r="B12" s="611" t="s">
        <v>1120</v>
      </c>
      <c r="C12" s="611" t="s">
        <v>1121</v>
      </c>
      <c r="D12" s="611" t="s">
        <v>1122</v>
      </c>
      <c r="E12" s="611" t="s">
        <v>1123</v>
      </c>
      <c r="F12" s="611" t="s">
        <v>1124</v>
      </c>
    </row>
    <row r="13" spans="1:6" ht="17.25" customHeight="1" thickBot="1" x14ac:dyDescent="0.3">
      <c r="A13" s="612"/>
      <c r="B13" s="612"/>
      <c r="C13" s="612"/>
      <c r="D13" s="612"/>
      <c r="E13" s="612"/>
      <c r="F13" s="612"/>
    </row>
    <row r="14" spans="1:6" ht="23.25" customHeight="1" thickBot="1" x14ac:dyDescent="0.3">
      <c r="A14" s="383" t="s">
        <v>1125</v>
      </c>
      <c r="B14" s="384"/>
      <c r="C14" s="384"/>
      <c r="D14" s="384"/>
      <c r="E14" s="384"/>
      <c r="F14" s="384"/>
    </row>
    <row r="15" spans="1:6" ht="21" customHeight="1" thickBot="1" x14ac:dyDescent="0.3">
      <c r="A15" s="383" t="s">
        <v>1126</v>
      </c>
      <c r="B15" s="384"/>
      <c r="C15" s="384"/>
      <c r="D15" s="384"/>
      <c r="E15" s="384"/>
      <c r="F15" s="384"/>
    </row>
    <row r="16" spans="1:6" ht="24" customHeight="1" thickBot="1" x14ac:dyDescent="0.3">
      <c r="A16" s="383" t="s">
        <v>1127</v>
      </c>
      <c r="B16" s="384"/>
      <c r="C16" s="384"/>
      <c r="D16" s="384"/>
      <c r="E16" s="384"/>
      <c r="F16" s="384"/>
    </row>
    <row r="17" spans="1:6" ht="15.75" x14ac:dyDescent="0.25">
      <c r="A17" s="370"/>
    </row>
    <row r="18" spans="1:6" ht="19.5" customHeight="1" x14ac:dyDescent="0.25">
      <c r="A18" s="610" t="s">
        <v>1128</v>
      </c>
      <c r="B18" s="485"/>
      <c r="C18" s="485"/>
      <c r="D18" s="485"/>
      <c r="E18" s="485"/>
      <c r="F18" s="485"/>
    </row>
    <row r="19" spans="1:6" ht="15.75" x14ac:dyDescent="0.25">
      <c r="A19" s="370"/>
    </row>
    <row r="20" spans="1:6" ht="16.5" x14ac:dyDescent="0.25">
      <c r="A20" s="385"/>
    </row>
    <row r="21" spans="1:6" ht="45" customHeight="1" x14ac:dyDescent="0.25">
      <c r="A21" s="378"/>
      <c r="B21" s="379" t="s">
        <v>5</v>
      </c>
      <c r="E21" s="609" t="s">
        <v>1129</v>
      </c>
      <c r="F21" s="485"/>
    </row>
    <row r="22" spans="1:6" ht="15.75" x14ac:dyDescent="0.25">
      <c r="A22" s="378"/>
      <c r="B22" s="379"/>
      <c r="F22" s="379"/>
    </row>
    <row r="23" spans="1:6" ht="15.75" x14ac:dyDescent="0.25">
      <c r="A23" s="378"/>
      <c r="B23" s="378"/>
    </row>
    <row r="26" spans="1:6" x14ac:dyDescent="0.25">
      <c r="A26" s="610" t="s">
        <v>1130</v>
      </c>
      <c r="B26" s="485"/>
      <c r="C26" s="485"/>
      <c r="D26" s="485"/>
      <c r="E26" s="485"/>
      <c r="F26" s="485"/>
    </row>
    <row r="27" spans="1:6" x14ac:dyDescent="0.25">
      <c r="A27" s="610" t="s">
        <v>1131</v>
      </c>
      <c r="B27" s="485"/>
      <c r="C27" s="485"/>
      <c r="D27" s="485"/>
      <c r="E27" s="485"/>
      <c r="F27" s="485"/>
    </row>
    <row r="28" spans="1:6" x14ac:dyDescent="0.25">
      <c r="A28" s="610" t="s">
        <v>1132</v>
      </c>
      <c r="B28" s="485"/>
      <c r="C28" s="485"/>
      <c r="D28" s="485"/>
      <c r="E28" s="485"/>
      <c r="F28" s="485"/>
    </row>
    <row r="32" spans="1:6" x14ac:dyDescent="0.25">
      <c r="B32" t="s">
        <v>1134</v>
      </c>
    </row>
    <row r="36" spans="2:7" x14ac:dyDescent="0.25">
      <c r="B36" t="s">
        <v>41</v>
      </c>
      <c r="G36" t="s">
        <v>42</v>
      </c>
    </row>
    <row r="38" spans="2:7" x14ac:dyDescent="0.25">
      <c r="B38" t="s">
        <v>975</v>
      </c>
      <c r="G38" t="s">
        <v>1047</v>
      </c>
    </row>
    <row r="39" spans="2:7" x14ac:dyDescent="0.25">
      <c r="B39" t="s">
        <v>976</v>
      </c>
    </row>
    <row r="40" spans="2:7" x14ac:dyDescent="0.25">
      <c r="B40" t="s">
        <v>1050</v>
      </c>
    </row>
    <row r="41" spans="2:7" x14ac:dyDescent="0.25">
      <c r="B41" t="s">
        <v>1049</v>
      </c>
    </row>
    <row r="44" spans="2:7" x14ac:dyDescent="0.25">
      <c r="B44" t="s">
        <v>977</v>
      </c>
      <c r="G44" t="s">
        <v>1048</v>
      </c>
    </row>
  </sheetData>
  <mergeCells count="11">
    <mergeCell ref="E21:F21"/>
    <mergeCell ref="A26:F26"/>
    <mergeCell ref="A27:F27"/>
    <mergeCell ref="A28:F28"/>
    <mergeCell ref="A12:A13"/>
    <mergeCell ref="B12:B13"/>
    <mergeCell ref="C12:C13"/>
    <mergeCell ref="D12:D13"/>
    <mergeCell ref="F12:F13"/>
    <mergeCell ref="E12:E13"/>
    <mergeCell ref="A18:F18"/>
  </mergeCells>
  <hyperlinks>
    <hyperlink ref="A8" location="_ftn1" display="_ftn1"/>
    <hyperlink ref="A18" location="_ftn2" display="_ftn2"/>
    <hyperlink ref="A26" location="_ftnref1" display="_ftnref1"/>
    <hyperlink ref="A27" location="_ftnref2" display="_ftnref2"/>
    <hyperlink ref="A28" location="_ftnref3" display="_ftnref3"/>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topLeftCell="A58" workbookViewId="0">
      <selection activeCell="A76" sqref="A76:I84"/>
    </sheetView>
  </sheetViews>
  <sheetFormatPr defaultRowHeight="15" x14ac:dyDescent="0.25"/>
  <cols>
    <col min="1" max="1" width="24.7109375" customWidth="1"/>
    <col min="2" max="2" width="17.7109375" customWidth="1"/>
    <col min="3" max="3" width="12.5703125" customWidth="1"/>
    <col min="4" max="4" width="12.140625" customWidth="1"/>
    <col min="5" max="5" width="13.7109375" customWidth="1"/>
    <col min="6" max="6" width="13.28515625" customWidth="1"/>
    <col min="7" max="8" width="13" customWidth="1"/>
    <col min="9" max="9" width="13.7109375" customWidth="1"/>
    <col min="10" max="10" width="14.7109375" customWidth="1"/>
  </cols>
  <sheetData>
    <row r="1" spans="1:10" ht="15.75" x14ac:dyDescent="0.25">
      <c r="A1" s="370"/>
    </row>
    <row r="2" spans="1:10" ht="16.5" x14ac:dyDescent="0.25">
      <c r="A2" s="371"/>
    </row>
    <row r="3" spans="1:10" ht="15.75" x14ac:dyDescent="0.25">
      <c r="A3" s="372"/>
      <c r="I3" s="369" t="s">
        <v>1088</v>
      </c>
    </row>
    <row r="4" spans="1:10" ht="15.75" x14ac:dyDescent="0.25">
      <c r="A4" s="372"/>
      <c r="I4" s="369" t="s">
        <v>1089</v>
      </c>
    </row>
    <row r="5" spans="1:10" ht="15.75" x14ac:dyDescent="0.25">
      <c r="A5" s="373"/>
    </row>
    <row r="6" spans="1:10" ht="21" x14ac:dyDescent="0.35">
      <c r="A6" s="370"/>
      <c r="D6" s="380" t="s">
        <v>1117</v>
      </c>
      <c r="E6" s="380"/>
    </row>
    <row r="7" spans="1:10" x14ac:dyDescent="0.25">
      <c r="A7" s="374" t="s">
        <v>1090</v>
      </c>
    </row>
    <row r="8" spans="1:10" ht="16.5" thickBot="1" x14ac:dyDescent="0.3">
      <c r="A8" s="370"/>
    </row>
    <row r="9" spans="1:10" ht="60" customHeight="1" thickBot="1" x14ac:dyDescent="0.3">
      <c r="A9" s="613" t="s">
        <v>1091</v>
      </c>
      <c r="B9" s="616" t="s">
        <v>1092</v>
      </c>
      <c r="C9" s="617"/>
      <c r="D9" s="618"/>
      <c r="E9" s="619" t="s">
        <v>1093</v>
      </c>
      <c r="F9" s="620"/>
      <c r="G9" s="621"/>
      <c r="H9" s="619" t="s">
        <v>1094</v>
      </c>
      <c r="I9" s="620"/>
      <c r="J9" s="621"/>
    </row>
    <row r="10" spans="1:10" ht="47.25" customHeight="1" thickBot="1" x14ac:dyDescent="0.3">
      <c r="A10" s="614"/>
      <c r="B10" s="622" t="s">
        <v>1095</v>
      </c>
      <c r="C10" s="616" t="s">
        <v>1096</v>
      </c>
      <c r="D10" s="618"/>
      <c r="E10" s="624" t="s">
        <v>1095</v>
      </c>
      <c r="F10" s="616" t="s">
        <v>1096</v>
      </c>
      <c r="G10" s="618"/>
      <c r="H10" s="624" t="s">
        <v>1095</v>
      </c>
      <c r="I10" s="616" t="s">
        <v>1096</v>
      </c>
      <c r="J10" s="618"/>
    </row>
    <row r="11" spans="1:10" ht="16.5" thickBot="1" x14ac:dyDescent="0.3">
      <c r="A11" s="615"/>
      <c r="B11" s="623"/>
      <c r="C11" s="375" t="s">
        <v>697</v>
      </c>
      <c r="D11" s="375" t="s">
        <v>1097</v>
      </c>
      <c r="E11" s="625"/>
      <c r="F11" s="375" t="s">
        <v>697</v>
      </c>
      <c r="G11" s="375" t="s">
        <v>1097</v>
      </c>
      <c r="H11" s="625"/>
      <c r="I11" s="375" t="s">
        <v>697</v>
      </c>
      <c r="J11" s="375" t="s">
        <v>1097</v>
      </c>
    </row>
    <row r="12" spans="1:10" ht="15.75" thickBot="1" x14ac:dyDescent="0.3">
      <c r="A12" s="626" t="s">
        <v>1098</v>
      </c>
      <c r="B12" s="628"/>
      <c r="C12" s="376"/>
      <c r="D12" s="376"/>
      <c r="E12" s="628"/>
      <c r="F12" s="376"/>
      <c r="G12" s="376"/>
      <c r="H12" s="628"/>
      <c r="I12" s="376"/>
      <c r="J12" s="376"/>
    </row>
    <row r="13" spans="1:10" ht="15.75" thickBot="1" x14ac:dyDescent="0.3">
      <c r="A13" s="627"/>
      <c r="B13" s="629"/>
      <c r="C13" s="376"/>
      <c r="D13" s="376"/>
      <c r="E13" s="629"/>
      <c r="F13" s="376"/>
      <c r="G13" s="376"/>
      <c r="H13" s="629"/>
      <c r="I13" s="376"/>
      <c r="J13" s="376"/>
    </row>
    <row r="14" spans="1:10" ht="15.75" thickBot="1" x14ac:dyDescent="0.3">
      <c r="A14" s="627"/>
      <c r="B14" s="629"/>
      <c r="C14" s="376"/>
      <c r="D14" s="376"/>
      <c r="E14" s="629"/>
      <c r="F14" s="376"/>
      <c r="G14" s="376"/>
      <c r="H14" s="629"/>
      <c r="I14" s="376"/>
      <c r="J14" s="376"/>
    </row>
    <row r="15" spans="1:10" ht="15.75" thickBot="1" x14ac:dyDescent="0.3">
      <c r="A15" s="627"/>
      <c r="B15" s="629"/>
      <c r="C15" s="376"/>
      <c r="D15" s="376"/>
      <c r="E15" s="629"/>
      <c r="F15" s="376"/>
      <c r="G15" s="376"/>
      <c r="H15" s="629"/>
      <c r="I15" s="376"/>
      <c r="J15" s="376"/>
    </row>
    <row r="16" spans="1:10" ht="15.75" thickBot="1" x14ac:dyDescent="0.3">
      <c r="A16" s="623"/>
      <c r="B16" s="630"/>
      <c r="C16" s="376"/>
      <c r="D16" s="376"/>
      <c r="E16" s="630"/>
      <c r="F16" s="376"/>
      <c r="G16" s="376"/>
      <c r="H16" s="630"/>
      <c r="I16" s="376"/>
      <c r="J16" s="376"/>
    </row>
    <row r="17" spans="1:10" ht="15.75" customHeight="1" thickBot="1" x14ac:dyDescent="0.3">
      <c r="A17" s="626" t="s">
        <v>1099</v>
      </c>
      <c r="B17" s="628"/>
      <c r="C17" s="376"/>
      <c r="D17" s="376"/>
      <c r="E17" s="628"/>
      <c r="F17" s="376"/>
      <c r="G17" s="376"/>
      <c r="H17" s="628"/>
      <c r="I17" s="376"/>
      <c r="J17" s="376"/>
    </row>
    <row r="18" spans="1:10" ht="15.75" thickBot="1" x14ac:dyDescent="0.3">
      <c r="A18" s="627"/>
      <c r="B18" s="629"/>
      <c r="C18" s="376"/>
      <c r="D18" s="376"/>
      <c r="E18" s="629"/>
      <c r="F18" s="376"/>
      <c r="G18" s="376"/>
      <c r="H18" s="629"/>
      <c r="I18" s="376"/>
      <c r="J18" s="376"/>
    </row>
    <row r="19" spans="1:10" ht="15.75" thickBot="1" x14ac:dyDescent="0.3">
      <c r="A19" s="627"/>
      <c r="B19" s="629"/>
      <c r="C19" s="376"/>
      <c r="D19" s="376"/>
      <c r="E19" s="629"/>
      <c r="F19" s="376"/>
      <c r="G19" s="376"/>
      <c r="H19" s="629"/>
      <c r="I19" s="376"/>
      <c r="J19" s="376"/>
    </row>
    <row r="20" spans="1:10" ht="15.75" thickBot="1" x14ac:dyDescent="0.3">
      <c r="A20" s="627"/>
      <c r="B20" s="629"/>
      <c r="C20" s="376"/>
      <c r="D20" s="376"/>
      <c r="E20" s="629"/>
      <c r="F20" s="376"/>
      <c r="G20" s="376"/>
      <c r="H20" s="629"/>
      <c r="I20" s="376"/>
      <c r="J20" s="376"/>
    </row>
    <row r="21" spans="1:10" ht="15.75" thickBot="1" x14ac:dyDescent="0.3">
      <c r="A21" s="623"/>
      <c r="B21" s="630"/>
      <c r="C21" s="376"/>
      <c r="D21" s="376"/>
      <c r="E21" s="630"/>
      <c r="F21" s="376"/>
      <c r="G21" s="376"/>
      <c r="H21" s="630"/>
      <c r="I21" s="376"/>
      <c r="J21" s="376"/>
    </row>
    <row r="22" spans="1:10" ht="15.75" customHeight="1" thickBot="1" x14ac:dyDescent="0.3">
      <c r="A22" s="626" t="s">
        <v>1100</v>
      </c>
      <c r="B22" s="628"/>
      <c r="C22" s="376"/>
      <c r="D22" s="376"/>
      <c r="E22" s="628"/>
      <c r="F22" s="376"/>
      <c r="G22" s="376"/>
      <c r="H22" s="628"/>
      <c r="I22" s="376"/>
      <c r="J22" s="376"/>
    </row>
    <row r="23" spans="1:10" ht="15.75" thickBot="1" x14ac:dyDescent="0.3">
      <c r="A23" s="627"/>
      <c r="B23" s="629"/>
      <c r="C23" s="376"/>
      <c r="D23" s="376"/>
      <c r="E23" s="629"/>
      <c r="F23" s="376"/>
      <c r="G23" s="376"/>
      <c r="H23" s="629"/>
      <c r="I23" s="376"/>
      <c r="J23" s="376"/>
    </row>
    <row r="24" spans="1:10" ht="15.75" thickBot="1" x14ac:dyDescent="0.3">
      <c r="A24" s="627"/>
      <c r="B24" s="629"/>
      <c r="C24" s="376"/>
      <c r="D24" s="376"/>
      <c r="E24" s="629"/>
      <c r="F24" s="376"/>
      <c r="G24" s="376"/>
      <c r="H24" s="629"/>
      <c r="I24" s="376"/>
      <c r="J24" s="376"/>
    </row>
    <row r="25" spans="1:10" ht="15.75" thickBot="1" x14ac:dyDescent="0.3">
      <c r="A25" s="627"/>
      <c r="B25" s="629"/>
      <c r="C25" s="376"/>
      <c r="D25" s="376"/>
      <c r="E25" s="629"/>
      <c r="F25" s="376"/>
      <c r="G25" s="376"/>
      <c r="H25" s="629"/>
      <c r="I25" s="376"/>
      <c r="J25" s="376"/>
    </row>
    <row r="26" spans="1:10" ht="15.75" thickBot="1" x14ac:dyDescent="0.3">
      <c r="A26" s="623"/>
      <c r="B26" s="630"/>
      <c r="C26" s="376"/>
      <c r="D26" s="376"/>
      <c r="E26" s="630"/>
      <c r="F26" s="376"/>
      <c r="G26" s="376"/>
      <c r="H26" s="630"/>
      <c r="I26" s="376"/>
      <c r="J26" s="376"/>
    </row>
    <row r="27" spans="1:10" ht="63" customHeight="1" thickBot="1" x14ac:dyDescent="0.3">
      <c r="A27" s="626" t="s">
        <v>1101</v>
      </c>
      <c r="B27" s="628"/>
      <c r="C27" s="376"/>
      <c r="D27" s="376"/>
      <c r="E27" s="628"/>
      <c r="F27" s="376"/>
      <c r="G27" s="376"/>
      <c r="H27" s="628"/>
      <c r="I27" s="376"/>
      <c r="J27" s="376"/>
    </row>
    <row r="28" spans="1:10" ht="15.75" thickBot="1" x14ac:dyDescent="0.3">
      <c r="A28" s="627"/>
      <c r="B28" s="629"/>
      <c r="C28" s="376"/>
      <c r="D28" s="376"/>
      <c r="E28" s="629"/>
      <c r="F28" s="376"/>
      <c r="G28" s="376"/>
      <c r="H28" s="629"/>
      <c r="I28" s="376"/>
      <c r="J28" s="376"/>
    </row>
    <row r="29" spans="1:10" ht="15.75" thickBot="1" x14ac:dyDescent="0.3">
      <c r="A29" s="627"/>
      <c r="B29" s="629"/>
      <c r="C29" s="376"/>
      <c r="D29" s="376"/>
      <c r="E29" s="629"/>
      <c r="F29" s="376"/>
      <c r="G29" s="376"/>
      <c r="H29" s="629"/>
      <c r="I29" s="376"/>
      <c r="J29" s="376"/>
    </row>
    <row r="30" spans="1:10" ht="15.75" thickBot="1" x14ac:dyDescent="0.3">
      <c r="A30" s="627"/>
      <c r="B30" s="629"/>
      <c r="C30" s="376"/>
      <c r="D30" s="376"/>
      <c r="E30" s="629"/>
      <c r="F30" s="376"/>
      <c r="G30" s="376"/>
      <c r="H30" s="629"/>
      <c r="I30" s="376"/>
      <c r="J30" s="376"/>
    </row>
    <row r="31" spans="1:10" ht="15.75" thickBot="1" x14ac:dyDescent="0.3">
      <c r="A31" s="623"/>
      <c r="B31" s="630"/>
      <c r="C31" s="376"/>
      <c r="D31" s="376"/>
      <c r="E31" s="630"/>
      <c r="F31" s="376"/>
      <c r="G31" s="376"/>
      <c r="H31" s="630"/>
      <c r="I31" s="376"/>
      <c r="J31" s="376"/>
    </row>
    <row r="32" spans="1:10" ht="31.5" customHeight="1" thickBot="1" x14ac:dyDescent="0.3">
      <c r="A32" s="626" t="s">
        <v>1102</v>
      </c>
      <c r="B32" s="628"/>
      <c r="C32" s="376"/>
      <c r="D32" s="376"/>
      <c r="E32" s="628"/>
      <c r="F32" s="376"/>
      <c r="G32" s="376"/>
      <c r="H32" s="628"/>
      <c r="I32" s="376"/>
      <c r="J32" s="376"/>
    </row>
    <row r="33" spans="1:10" ht="15.75" thickBot="1" x14ac:dyDescent="0.3">
      <c r="A33" s="627"/>
      <c r="B33" s="629"/>
      <c r="C33" s="376"/>
      <c r="D33" s="376"/>
      <c r="E33" s="629"/>
      <c r="F33" s="376"/>
      <c r="G33" s="376"/>
      <c r="H33" s="629"/>
      <c r="I33" s="376"/>
      <c r="J33" s="376"/>
    </row>
    <row r="34" spans="1:10" ht="15.75" thickBot="1" x14ac:dyDescent="0.3">
      <c r="A34" s="627"/>
      <c r="B34" s="629"/>
      <c r="C34" s="376"/>
      <c r="D34" s="376"/>
      <c r="E34" s="629"/>
      <c r="F34" s="376"/>
      <c r="G34" s="376"/>
      <c r="H34" s="629"/>
      <c r="I34" s="376"/>
      <c r="J34" s="376"/>
    </row>
    <row r="35" spans="1:10" ht="15.75" thickBot="1" x14ac:dyDescent="0.3">
      <c r="A35" s="627"/>
      <c r="B35" s="629"/>
      <c r="C35" s="376"/>
      <c r="D35" s="376"/>
      <c r="E35" s="629"/>
      <c r="F35" s="376"/>
      <c r="G35" s="376"/>
      <c r="H35" s="629"/>
      <c r="I35" s="376"/>
      <c r="J35" s="376"/>
    </row>
    <row r="36" spans="1:10" ht="15.75" thickBot="1" x14ac:dyDescent="0.3">
      <c r="A36" s="623"/>
      <c r="B36" s="630"/>
      <c r="C36" s="376"/>
      <c r="D36" s="376"/>
      <c r="E36" s="630"/>
      <c r="F36" s="376"/>
      <c r="G36" s="376"/>
      <c r="H36" s="630"/>
      <c r="I36" s="376"/>
      <c r="J36" s="376"/>
    </row>
    <row r="37" spans="1:10" ht="110.25" customHeight="1" thickBot="1" x14ac:dyDescent="0.3">
      <c r="A37" s="626" t="s">
        <v>1103</v>
      </c>
      <c r="B37" s="628"/>
      <c r="C37" s="376"/>
      <c r="D37" s="376"/>
      <c r="E37" s="628"/>
      <c r="F37" s="376"/>
      <c r="G37" s="376"/>
      <c r="H37" s="628"/>
      <c r="I37" s="376"/>
      <c r="J37" s="376"/>
    </row>
    <row r="38" spans="1:10" ht="15.75" thickBot="1" x14ac:dyDescent="0.3">
      <c r="A38" s="627"/>
      <c r="B38" s="629"/>
      <c r="C38" s="376"/>
      <c r="D38" s="376"/>
      <c r="E38" s="629"/>
      <c r="F38" s="376"/>
      <c r="G38" s="376"/>
      <c r="H38" s="629"/>
      <c r="I38" s="376"/>
      <c r="J38" s="376"/>
    </row>
    <row r="39" spans="1:10" ht="15.75" thickBot="1" x14ac:dyDescent="0.3">
      <c r="A39" s="627"/>
      <c r="B39" s="629"/>
      <c r="C39" s="376"/>
      <c r="D39" s="376"/>
      <c r="E39" s="629"/>
      <c r="F39" s="376"/>
      <c r="G39" s="376"/>
      <c r="H39" s="629"/>
      <c r="I39" s="376"/>
      <c r="J39" s="376"/>
    </row>
    <row r="40" spans="1:10" ht="15.75" thickBot="1" x14ac:dyDescent="0.3">
      <c r="A40" s="627"/>
      <c r="B40" s="629"/>
      <c r="C40" s="376"/>
      <c r="D40" s="376"/>
      <c r="E40" s="629"/>
      <c r="F40" s="376"/>
      <c r="G40" s="376"/>
      <c r="H40" s="629"/>
      <c r="I40" s="376"/>
      <c r="J40" s="376"/>
    </row>
    <row r="41" spans="1:10" ht="15.75" thickBot="1" x14ac:dyDescent="0.3">
      <c r="A41" s="623"/>
      <c r="B41" s="630"/>
      <c r="C41" s="376"/>
      <c r="D41" s="376"/>
      <c r="E41" s="630"/>
      <c r="F41" s="376"/>
      <c r="G41" s="376"/>
      <c r="H41" s="630"/>
      <c r="I41" s="376"/>
      <c r="J41" s="376"/>
    </row>
    <row r="42" spans="1:10" ht="141.75" customHeight="1" thickBot="1" x14ac:dyDescent="0.3">
      <c r="A42" s="626" t="s">
        <v>1104</v>
      </c>
      <c r="B42" s="628"/>
      <c r="C42" s="376"/>
      <c r="D42" s="376"/>
      <c r="E42" s="628"/>
      <c r="F42" s="376"/>
      <c r="G42" s="376"/>
      <c r="H42" s="628"/>
      <c r="I42" s="376"/>
      <c r="J42" s="376"/>
    </row>
    <row r="43" spans="1:10" ht="15.75" thickBot="1" x14ac:dyDescent="0.3">
      <c r="A43" s="627"/>
      <c r="B43" s="629"/>
      <c r="C43" s="376"/>
      <c r="D43" s="376"/>
      <c r="E43" s="629"/>
      <c r="F43" s="376"/>
      <c r="G43" s="376"/>
      <c r="H43" s="629"/>
      <c r="I43" s="376"/>
      <c r="J43" s="376"/>
    </row>
    <row r="44" spans="1:10" ht="15.75" thickBot="1" x14ac:dyDescent="0.3">
      <c r="A44" s="627"/>
      <c r="B44" s="629"/>
      <c r="C44" s="376"/>
      <c r="D44" s="376"/>
      <c r="E44" s="629"/>
      <c r="F44" s="376"/>
      <c r="G44" s="376"/>
      <c r="H44" s="629"/>
      <c r="I44" s="376"/>
      <c r="J44" s="376"/>
    </row>
    <row r="45" spans="1:10" ht="15.75" thickBot="1" x14ac:dyDescent="0.3">
      <c r="A45" s="627"/>
      <c r="B45" s="629"/>
      <c r="C45" s="376"/>
      <c r="D45" s="376"/>
      <c r="E45" s="629"/>
      <c r="F45" s="376"/>
      <c r="G45" s="376"/>
      <c r="H45" s="629"/>
      <c r="I45" s="376"/>
      <c r="J45" s="376"/>
    </row>
    <row r="46" spans="1:10" ht="15.75" thickBot="1" x14ac:dyDescent="0.3">
      <c r="A46" s="623"/>
      <c r="B46" s="630"/>
      <c r="C46" s="376"/>
      <c r="D46" s="376"/>
      <c r="E46" s="630"/>
      <c r="F46" s="376"/>
      <c r="G46" s="376"/>
      <c r="H46" s="630"/>
      <c r="I46" s="376"/>
      <c r="J46" s="376"/>
    </row>
    <row r="47" spans="1:10" ht="31.5" customHeight="1" thickBot="1" x14ac:dyDescent="0.3">
      <c r="A47" s="626" t="s">
        <v>1105</v>
      </c>
      <c r="B47" s="628"/>
      <c r="C47" s="376"/>
      <c r="D47" s="376"/>
      <c r="E47" s="628"/>
      <c r="F47" s="376"/>
      <c r="G47" s="376"/>
      <c r="H47" s="628"/>
      <c r="I47" s="376"/>
      <c r="J47" s="376"/>
    </row>
    <row r="48" spans="1:10" ht="15.75" thickBot="1" x14ac:dyDescent="0.3">
      <c r="A48" s="627"/>
      <c r="B48" s="629"/>
      <c r="C48" s="376"/>
      <c r="D48" s="376"/>
      <c r="E48" s="629"/>
      <c r="F48" s="376"/>
      <c r="G48" s="376"/>
      <c r="H48" s="629"/>
      <c r="I48" s="376"/>
      <c r="J48" s="376"/>
    </row>
    <row r="49" spans="1:10" ht="15.75" thickBot="1" x14ac:dyDescent="0.3">
      <c r="A49" s="627"/>
      <c r="B49" s="629"/>
      <c r="C49" s="376"/>
      <c r="D49" s="376"/>
      <c r="E49" s="629"/>
      <c r="F49" s="376"/>
      <c r="G49" s="376"/>
      <c r="H49" s="629"/>
      <c r="I49" s="376"/>
      <c r="J49" s="376"/>
    </row>
    <row r="50" spans="1:10" ht="15.75" thickBot="1" x14ac:dyDescent="0.3">
      <c r="A50" s="627"/>
      <c r="B50" s="629"/>
      <c r="C50" s="376"/>
      <c r="D50" s="376"/>
      <c r="E50" s="629"/>
      <c r="F50" s="376"/>
      <c r="G50" s="376"/>
      <c r="H50" s="629"/>
      <c r="I50" s="376"/>
      <c r="J50" s="376"/>
    </row>
    <row r="51" spans="1:10" ht="15.75" thickBot="1" x14ac:dyDescent="0.3">
      <c r="A51" s="623"/>
      <c r="B51" s="630"/>
      <c r="C51" s="376"/>
      <c r="D51" s="376"/>
      <c r="E51" s="630"/>
      <c r="F51" s="376"/>
      <c r="G51" s="376"/>
      <c r="H51" s="630"/>
      <c r="I51" s="376"/>
      <c r="J51" s="376"/>
    </row>
    <row r="52" spans="1:10" ht="15.75" thickBot="1" x14ac:dyDescent="0.3">
      <c r="A52" s="631" t="s">
        <v>1106</v>
      </c>
      <c r="B52" s="628"/>
      <c r="C52" s="376"/>
      <c r="D52" s="376"/>
      <c r="E52" s="628"/>
      <c r="F52" s="376"/>
      <c r="G52" s="376"/>
      <c r="H52" s="628"/>
      <c r="I52" s="376"/>
      <c r="J52" s="376"/>
    </row>
    <row r="53" spans="1:10" ht="15.75" thickBot="1" x14ac:dyDescent="0.3">
      <c r="A53" s="614"/>
      <c r="B53" s="629"/>
      <c r="C53" s="376"/>
      <c r="D53" s="376"/>
      <c r="E53" s="629"/>
      <c r="F53" s="376"/>
      <c r="G53" s="376"/>
      <c r="H53" s="629"/>
      <c r="I53" s="376"/>
      <c r="J53" s="376"/>
    </row>
    <row r="54" spans="1:10" ht="15.75" thickBot="1" x14ac:dyDescent="0.3">
      <c r="A54" s="614"/>
      <c r="B54" s="629"/>
      <c r="C54" s="376"/>
      <c r="D54" s="376"/>
      <c r="E54" s="629"/>
      <c r="F54" s="376"/>
      <c r="G54" s="376"/>
      <c r="H54" s="629"/>
      <c r="I54" s="376"/>
      <c r="J54" s="376"/>
    </row>
    <row r="55" spans="1:10" ht="15.75" thickBot="1" x14ac:dyDescent="0.3">
      <c r="A55" s="614"/>
      <c r="B55" s="629"/>
      <c r="C55" s="376"/>
      <c r="D55" s="376"/>
      <c r="E55" s="629"/>
      <c r="F55" s="376"/>
      <c r="G55" s="376"/>
      <c r="H55" s="629"/>
      <c r="I55" s="376"/>
      <c r="J55" s="376"/>
    </row>
    <row r="56" spans="1:10" ht="15.75" thickBot="1" x14ac:dyDescent="0.3">
      <c r="A56" s="614"/>
      <c r="B56" s="629"/>
      <c r="C56" s="376"/>
      <c r="D56" s="376"/>
      <c r="E56" s="629"/>
      <c r="F56" s="376"/>
      <c r="G56" s="376"/>
      <c r="H56" s="629"/>
      <c r="I56" s="376"/>
      <c r="J56" s="376"/>
    </row>
    <row r="57" spans="1:10" ht="15.75" thickBot="1" x14ac:dyDescent="0.3">
      <c r="A57" s="615"/>
      <c r="B57" s="630"/>
      <c r="C57" s="376"/>
      <c r="D57" s="376"/>
      <c r="E57" s="630"/>
      <c r="F57" s="376"/>
      <c r="G57" s="376"/>
      <c r="H57" s="630"/>
      <c r="I57" s="376"/>
      <c r="J57" s="376"/>
    </row>
    <row r="58" spans="1:10" ht="16.5" thickBot="1" x14ac:dyDescent="0.3">
      <c r="A58" s="377" t="s">
        <v>1107</v>
      </c>
      <c r="B58" s="376"/>
      <c r="C58" s="376"/>
      <c r="D58" s="376"/>
      <c r="E58" s="376"/>
      <c r="F58" s="376"/>
      <c r="G58" s="376"/>
      <c r="H58" s="376"/>
      <c r="I58" s="376"/>
      <c r="J58" s="376"/>
    </row>
    <row r="59" spans="1:10" ht="15.75" x14ac:dyDescent="0.25">
      <c r="A59" s="370"/>
    </row>
    <row r="60" spans="1:10" ht="30" customHeight="1" x14ac:dyDescent="0.25">
      <c r="A60" s="610" t="s">
        <v>1108</v>
      </c>
      <c r="B60" s="485"/>
      <c r="C60" s="485"/>
    </row>
    <row r="61" spans="1:10" ht="45" customHeight="1" x14ac:dyDescent="0.25">
      <c r="A61" s="632" t="s">
        <v>5</v>
      </c>
      <c r="B61" s="609"/>
      <c r="H61" t="s">
        <v>1109</v>
      </c>
    </row>
    <row r="62" spans="1:10" x14ac:dyDescent="0.25">
      <c r="A62" s="632"/>
      <c r="B62" s="609"/>
    </row>
    <row r="63" spans="1:10" ht="15.75" x14ac:dyDescent="0.25">
      <c r="A63" s="378" t="s">
        <v>1110</v>
      </c>
      <c r="B63" s="378"/>
      <c r="H63" s="633" t="s">
        <v>1110</v>
      </c>
      <c r="I63" s="633"/>
    </row>
    <row r="64" spans="1:10" ht="15.75" x14ac:dyDescent="0.25">
      <c r="A64" s="370"/>
    </row>
    <row r="66" spans="1:10" ht="21" customHeight="1" x14ac:dyDescent="0.25">
      <c r="A66" s="610" t="s">
        <v>1111</v>
      </c>
      <c r="B66" s="485"/>
      <c r="C66" s="485"/>
      <c r="D66" s="485"/>
      <c r="E66" s="485"/>
      <c r="F66" s="485"/>
      <c r="G66" s="485"/>
      <c r="H66" s="485"/>
      <c r="I66" s="485"/>
      <c r="J66" s="485"/>
    </row>
    <row r="67" spans="1:10" ht="20.25" customHeight="1" x14ac:dyDescent="0.25">
      <c r="A67" s="610" t="s">
        <v>1112</v>
      </c>
      <c r="B67" s="485"/>
      <c r="C67" s="485"/>
      <c r="D67" s="485"/>
      <c r="E67" s="485"/>
      <c r="F67" s="485"/>
      <c r="G67" s="485"/>
      <c r="H67" s="485"/>
      <c r="I67" s="485"/>
    </row>
    <row r="68" spans="1:10" ht="25.5" customHeight="1" x14ac:dyDescent="0.25">
      <c r="A68" s="610" t="s">
        <v>1113</v>
      </c>
      <c r="B68" s="485"/>
      <c r="C68" s="485"/>
      <c r="D68" s="485"/>
      <c r="E68" s="485"/>
      <c r="F68" s="485"/>
      <c r="G68" s="485"/>
      <c r="H68" s="485"/>
      <c r="I68" s="485"/>
    </row>
    <row r="69" spans="1:10" ht="22.5" customHeight="1" x14ac:dyDescent="0.25">
      <c r="A69" s="610" t="s">
        <v>1114</v>
      </c>
      <c r="B69" s="485"/>
      <c r="C69" s="485"/>
      <c r="D69" s="485"/>
      <c r="E69" s="485"/>
      <c r="F69" s="485"/>
      <c r="G69" s="485"/>
      <c r="H69" s="485"/>
      <c r="I69" s="485"/>
    </row>
    <row r="70" spans="1:10" ht="19.5" customHeight="1" x14ac:dyDescent="0.25">
      <c r="A70" s="610" t="s">
        <v>1115</v>
      </c>
      <c r="B70" s="485"/>
      <c r="C70" s="485"/>
      <c r="D70" s="485"/>
      <c r="E70" s="485"/>
      <c r="F70" s="485"/>
      <c r="G70" s="485"/>
      <c r="H70" s="485"/>
      <c r="I70" s="485"/>
    </row>
    <row r="71" spans="1:10" ht="24" customHeight="1" x14ac:dyDescent="0.25">
      <c r="A71" s="610" t="s">
        <v>1116</v>
      </c>
      <c r="B71" s="485"/>
      <c r="C71" s="485"/>
      <c r="D71" s="485"/>
      <c r="E71" s="485"/>
      <c r="F71" s="485"/>
      <c r="G71" s="485"/>
      <c r="H71" s="485"/>
      <c r="I71" s="485"/>
    </row>
    <row r="72" spans="1:10" ht="22.5" customHeight="1" x14ac:dyDescent="0.25">
      <c r="A72" s="610"/>
      <c r="B72" s="485"/>
      <c r="C72" s="485"/>
      <c r="D72" s="485"/>
      <c r="E72" s="485"/>
      <c r="F72" s="485"/>
      <c r="G72" s="485"/>
      <c r="H72" s="485"/>
      <c r="I72" s="485"/>
    </row>
    <row r="73" spans="1:10" x14ac:dyDescent="0.25">
      <c r="B73" t="s">
        <v>1134</v>
      </c>
    </row>
    <row r="76" spans="1:10" x14ac:dyDescent="0.25">
      <c r="B76" t="s">
        <v>41</v>
      </c>
      <c r="G76" t="s">
        <v>42</v>
      </c>
    </row>
    <row r="78" spans="1:10" x14ac:dyDescent="0.25">
      <c r="B78" t="s">
        <v>975</v>
      </c>
      <c r="G78" t="s">
        <v>1047</v>
      </c>
    </row>
    <row r="79" spans="1:10" x14ac:dyDescent="0.25">
      <c r="B79" t="s">
        <v>976</v>
      </c>
    </row>
    <row r="80" spans="1:10" x14ac:dyDescent="0.25">
      <c r="B80" t="s">
        <v>1050</v>
      </c>
    </row>
    <row r="81" spans="2:7" x14ac:dyDescent="0.25">
      <c r="B81" t="s">
        <v>1049</v>
      </c>
    </row>
    <row r="84" spans="2:7" x14ac:dyDescent="0.25">
      <c r="B84" t="s">
        <v>977</v>
      </c>
      <c r="G84" t="s">
        <v>1048</v>
      </c>
    </row>
  </sheetData>
  <mergeCells count="57">
    <mergeCell ref="A71:I71"/>
    <mergeCell ref="A72:I72"/>
    <mergeCell ref="A69:I69"/>
    <mergeCell ref="A52:A57"/>
    <mergeCell ref="B52:B57"/>
    <mergeCell ref="E52:E57"/>
    <mergeCell ref="H52:H57"/>
    <mergeCell ref="A61:A62"/>
    <mergeCell ref="B61:B62"/>
    <mergeCell ref="A60:C60"/>
    <mergeCell ref="H63:I63"/>
    <mergeCell ref="A66:J66"/>
    <mergeCell ref="A67:I67"/>
    <mergeCell ref="A68:I68"/>
    <mergeCell ref="A70:I70"/>
    <mergeCell ref="A42:A46"/>
    <mergeCell ref="B42:B46"/>
    <mergeCell ref="E42:E46"/>
    <mergeCell ref="H42:H46"/>
    <mergeCell ref="A47:A51"/>
    <mergeCell ref="B47:B51"/>
    <mergeCell ref="E47:E51"/>
    <mergeCell ref="H47:H51"/>
    <mergeCell ref="A32:A36"/>
    <mergeCell ref="B32:B36"/>
    <mergeCell ref="E32:E36"/>
    <mergeCell ref="H32:H36"/>
    <mergeCell ref="A37:A41"/>
    <mergeCell ref="B37:B41"/>
    <mergeCell ref="E37:E41"/>
    <mergeCell ref="H37:H41"/>
    <mergeCell ref="A22:A26"/>
    <mergeCell ref="B22:B26"/>
    <mergeCell ref="E22:E26"/>
    <mergeCell ref="H22:H26"/>
    <mergeCell ref="A27:A31"/>
    <mergeCell ref="B27:B31"/>
    <mergeCell ref="E27:E31"/>
    <mergeCell ref="H27:H31"/>
    <mergeCell ref="A12:A16"/>
    <mergeCell ref="B12:B16"/>
    <mergeCell ref="E12:E16"/>
    <mergeCell ref="H12:H16"/>
    <mergeCell ref="A17:A21"/>
    <mergeCell ref="B17:B21"/>
    <mergeCell ref="E17:E21"/>
    <mergeCell ref="H17:H21"/>
    <mergeCell ref="A9:A11"/>
    <mergeCell ref="B9:D9"/>
    <mergeCell ref="E9:G9"/>
    <mergeCell ref="H9:J9"/>
    <mergeCell ref="B10:B11"/>
    <mergeCell ref="C10:D10"/>
    <mergeCell ref="E10:E11"/>
    <mergeCell ref="F10:G10"/>
    <mergeCell ref="H10:H11"/>
    <mergeCell ref="I10:J10"/>
  </mergeCells>
  <hyperlinks>
    <hyperlink ref="A7" location="_ftn1" display="_ftn1"/>
    <hyperlink ref="A9" location="_ftn2" display="_ftn2"/>
    <hyperlink ref="E9" location="_ftn3" display="_ftn3"/>
    <hyperlink ref="H9" location="_ftn4" display="_ftn4"/>
    <hyperlink ref="A52" location="_ftn5" display="_ftn5"/>
    <hyperlink ref="A60" location="_ftn6" display="_ftn6"/>
    <hyperlink ref="A66" location="_ftnref1" display="_ftnref1"/>
    <hyperlink ref="A67" location="_ftnref2" display="_ftnref2"/>
    <hyperlink ref="A68" location="_ftnref3" display="_ftnref3"/>
    <hyperlink ref="A69" location="_ftnref4" display="_ftnref4"/>
    <hyperlink ref="A70" location="_ftnref5" display="_ftnref5"/>
    <hyperlink ref="A71" location="_ftnref6" display="_ftnref6"/>
  </hyperlinks>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view="pageBreakPreview" zoomScale="90" zoomScaleNormal="90" zoomScaleSheetLayoutView="90" workbookViewId="0">
      <selection activeCell="C8" sqref="C8:E8"/>
    </sheetView>
  </sheetViews>
  <sheetFormatPr defaultColWidth="9.140625" defaultRowHeight="12.75" x14ac:dyDescent="0.2"/>
  <cols>
    <col min="1" max="1" width="6.140625" style="11" customWidth="1"/>
    <col min="2" max="6" width="30" style="11" customWidth="1"/>
    <col min="7" max="16384" width="9.140625" style="11"/>
  </cols>
  <sheetData>
    <row r="1" spans="1:6" s="14" customFormat="1" ht="15.75" customHeight="1" x14ac:dyDescent="0.25">
      <c r="F1" s="208" t="s">
        <v>19</v>
      </c>
    </row>
    <row r="2" spans="1:6" s="14" customFormat="1" ht="15.75" customHeight="1" x14ac:dyDescent="0.25">
      <c r="F2" s="208" t="str">
        <f>'Расчет дог.цены'!D2</f>
        <v xml:space="preserve">к Договору строительного подряда </v>
      </c>
    </row>
    <row r="3" spans="1:6" s="14" customFormat="1" ht="15.75" customHeight="1" x14ac:dyDescent="0.25">
      <c r="F3" s="208" t="str">
        <f>'Расчет дог.цены'!D3</f>
        <v>№ _______ от "___" _________ 20____ г.</v>
      </c>
    </row>
    <row r="4" spans="1:6" s="14" customFormat="1" ht="9" customHeight="1" x14ac:dyDescent="0.25"/>
    <row r="5" spans="1:6" s="14" customFormat="1" ht="16.5" customHeight="1" x14ac:dyDescent="0.25">
      <c r="A5" s="400" t="s">
        <v>12</v>
      </c>
      <c r="B5" s="400"/>
      <c r="C5" s="400"/>
      <c r="D5" s="400"/>
      <c r="E5" s="400"/>
      <c r="F5" s="400"/>
    </row>
    <row r="6" spans="1:6" s="14" customFormat="1" ht="48" customHeight="1" x14ac:dyDescent="0.25">
      <c r="A6" s="400" t="str">
        <f>'Расчет дог.цены'!B11</f>
        <v>Выполнение ПИР, СМР, ПНР, оборудование по титулу: «Строительство КЛ-0,4 кВ от РУ-0,4 кВ ТП-174, ПС №859 "Бутово", ГНБ, РЩ-0,4 кВ, АВ, в т.ч. ПИР, МО, Ленинский р-н, Булатниковское с/п Ю8-19-302-1298(915670)»</v>
      </c>
      <c r="B6" s="400"/>
      <c r="C6" s="400"/>
      <c r="D6" s="400"/>
      <c r="E6" s="400"/>
      <c r="F6" s="400"/>
    </row>
    <row r="7" spans="1:6" s="14" customFormat="1" ht="15" customHeight="1" thickBot="1" x14ac:dyDescent="0.3">
      <c r="F7" s="21" t="s">
        <v>17</v>
      </c>
    </row>
    <row r="8" spans="1:6" ht="42.75" customHeight="1" thickBot="1" x14ac:dyDescent="0.25">
      <c r="A8" s="403" t="s">
        <v>1</v>
      </c>
      <c r="B8" s="405" t="s">
        <v>2</v>
      </c>
      <c r="C8" s="410" t="s">
        <v>839</v>
      </c>
      <c r="D8" s="411"/>
      <c r="E8" s="411"/>
      <c r="F8" s="398" t="s">
        <v>840</v>
      </c>
    </row>
    <row r="9" spans="1:6" ht="19.5" customHeight="1" thickBot="1" x14ac:dyDescent="0.25">
      <c r="A9" s="404"/>
      <c r="B9" s="406"/>
      <c r="C9" s="259" t="s">
        <v>842</v>
      </c>
      <c r="D9" s="212" t="s">
        <v>845</v>
      </c>
      <c r="E9" s="235" t="s">
        <v>846</v>
      </c>
      <c r="F9" s="399"/>
    </row>
    <row r="10" spans="1:6" ht="16.5" customHeight="1" thickBot="1" x14ac:dyDescent="0.25">
      <c r="A10" s="196">
        <v>1</v>
      </c>
      <c r="B10" s="196">
        <v>2</v>
      </c>
      <c r="C10" s="218">
        <v>3</v>
      </c>
      <c r="D10" s="218">
        <v>4</v>
      </c>
      <c r="E10" s="218">
        <v>5</v>
      </c>
      <c r="F10" s="22">
        <v>6</v>
      </c>
    </row>
    <row r="11" spans="1:6" ht="42.75" customHeight="1" x14ac:dyDescent="0.2">
      <c r="A11" s="197">
        <v>1</v>
      </c>
      <c r="B11" s="215" t="s">
        <v>665</v>
      </c>
      <c r="C11" s="213">
        <v>0</v>
      </c>
      <c r="D11" s="221">
        <f>'Расчет дог.цены'!C12</f>
        <v>114747.53</v>
      </c>
      <c r="E11" s="229">
        <v>0</v>
      </c>
      <c r="F11" s="23">
        <f t="shared" ref="F11:F16" si="0">SUM(C11:E11)</f>
        <v>114747.53</v>
      </c>
    </row>
    <row r="12" spans="1:6" ht="42.75" customHeight="1" x14ac:dyDescent="0.2">
      <c r="A12" s="197">
        <v>2</v>
      </c>
      <c r="B12" s="216" t="s">
        <v>833</v>
      </c>
      <c r="C12" s="222">
        <v>0</v>
      </c>
      <c r="D12" s="219">
        <v>0</v>
      </c>
      <c r="E12" s="230">
        <f>'Расчет дог.цены'!C14</f>
        <v>6738.62</v>
      </c>
      <c r="F12" s="35">
        <f t="shared" si="0"/>
        <v>6738.62</v>
      </c>
    </row>
    <row r="13" spans="1:6" ht="42.75" customHeight="1" thickBot="1" x14ac:dyDescent="0.25">
      <c r="A13" s="197">
        <v>3</v>
      </c>
      <c r="B13" s="217" t="s">
        <v>664</v>
      </c>
      <c r="C13" s="227">
        <v>0</v>
      </c>
      <c r="D13" s="228">
        <v>0</v>
      </c>
      <c r="E13" s="231">
        <f>'Расчет дог.цены'!C13</f>
        <v>1859621.45</v>
      </c>
      <c r="F13" s="28">
        <f t="shared" si="0"/>
        <v>1859621.45</v>
      </c>
    </row>
    <row r="14" spans="1:6" ht="42.75" customHeight="1" x14ac:dyDescent="0.25">
      <c r="A14" s="391" t="s">
        <v>8</v>
      </c>
      <c r="B14" s="407"/>
      <c r="C14" s="225">
        <f>SUM(C11:C13)</f>
        <v>0</v>
      </c>
      <c r="D14" s="226">
        <f t="shared" ref="D14:E14" si="1">SUM(D11:D13)</f>
        <v>114747.53</v>
      </c>
      <c r="E14" s="232">
        <f t="shared" si="1"/>
        <v>1866360.07</v>
      </c>
      <c r="F14" s="35">
        <f t="shared" si="0"/>
        <v>1981107.6</v>
      </c>
    </row>
    <row r="15" spans="1:6" ht="42.75" customHeight="1" x14ac:dyDescent="0.25">
      <c r="A15" s="408" t="s">
        <v>841</v>
      </c>
      <c r="B15" s="409"/>
      <c r="C15" s="214">
        <f>C14*0.2</f>
        <v>0</v>
      </c>
      <c r="D15" s="220">
        <f t="shared" ref="D15:E15" si="2">D14*0.2</f>
        <v>22949.506000000001</v>
      </c>
      <c r="E15" s="233">
        <f t="shared" si="2"/>
        <v>373272.01400000002</v>
      </c>
      <c r="F15" s="35">
        <f t="shared" si="0"/>
        <v>396221.52</v>
      </c>
    </row>
    <row r="16" spans="1:6" ht="42.75" customHeight="1" thickBot="1" x14ac:dyDescent="0.3">
      <c r="A16" s="401" t="s">
        <v>9</v>
      </c>
      <c r="B16" s="402"/>
      <c r="C16" s="223">
        <f t="shared" ref="C16:E16" si="3">C14+C15</f>
        <v>0</v>
      </c>
      <c r="D16" s="224">
        <f t="shared" si="3"/>
        <v>137697.03599999999</v>
      </c>
      <c r="E16" s="234">
        <f t="shared" si="3"/>
        <v>2239632.0840000003</v>
      </c>
      <c r="F16" s="28">
        <f t="shared" si="0"/>
        <v>2377329.12</v>
      </c>
    </row>
    <row r="17" spans="1:5" ht="11.25" customHeight="1" x14ac:dyDescent="0.25">
      <c r="A17" s="14"/>
      <c r="B17" s="14"/>
      <c r="C17" s="14"/>
      <c r="D17" s="14"/>
      <c r="E17" s="14"/>
    </row>
    <row r="18" spans="1:5" s="12" customFormat="1" ht="15.75" customHeight="1" x14ac:dyDescent="0.25">
      <c r="A18" s="34"/>
      <c r="B18" s="34" t="str">
        <f>'Расчет дог.цены'!B20</f>
        <v>Заказчик</v>
      </c>
      <c r="C18" s="34"/>
      <c r="D18" s="34"/>
      <c r="E18" s="34" t="str">
        <f>'Расчет дог.цены'!D20</f>
        <v>Подрядчик</v>
      </c>
    </row>
    <row r="19" spans="1:5" s="15" customFormat="1" ht="6.75" customHeight="1" x14ac:dyDescent="0.3">
      <c r="A19" s="14"/>
      <c r="B19" s="14"/>
      <c r="C19" s="14"/>
      <c r="D19" s="14"/>
      <c r="E19" s="14"/>
    </row>
    <row r="20" spans="1:5" s="15" customFormat="1" ht="15.75" customHeight="1" x14ac:dyDescent="0.3">
      <c r="A20" s="14"/>
      <c r="B20" s="16" t="str">
        <f>'Расчет дог.цены'!B23</f>
        <v xml:space="preserve">Заместитель директора по </v>
      </c>
      <c r="C20" s="16"/>
      <c r="D20" s="16"/>
      <c r="E20" s="14" t="str">
        <f>'Расчет дог.цены'!D23</f>
        <v>Генеральный директор</v>
      </c>
    </row>
    <row r="21" spans="1:5" s="15" customFormat="1" ht="15.75" customHeight="1" x14ac:dyDescent="0.3">
      <c r="A21" s="14"/>
      <c r="B21" s="16" t="str">
        <f>'Расчет дог.цены'!B24</f>
        <v>капитальному строительству</v>
      </c>
      <c r="C21" s="16"/>
      <c r="D21" s="16"/>
      <c r="E21" s="14" t="str">
        <f>'Расчет дог.цены'!D24</f>
        <v>ООО "____________"</v>
      </c>
    </row>
    <row r="22" spans="1:5" s="15" customFormat="1" ht="15.75" customHeight="1" x14ac:dyDescent="0.3">
      <c r="A22" s="14"/>
      <c r="B22" s="16" t="str">
        <f>'Расчет дог.цены'!B25</f>
        <v>филиала ПАО «Россети Московский регион» -</v>
      </c>
      <c r="C22" s="14"/>
      <c r="D22" s="14"/>
      <c r="E22" s="14"/>
    </row>
    <row r="23" spans="1:5" s="15" customFormat="1" ht="15.75" customHeight="1" x14ac:dyDescent="0.3">
      <c r="A23" s="14"/>
      <c r="B23" s="16" t="str">
        <f>'Расчет дог.цены'!B26</f>
        <v>«Южные электрические сети"</v>
      </c>
      <c r="C23" s="14"/>
      <c r="D23" s="14"/>
      <c r="E23" s="14"/>
    </row>
    <row r="24" spans="1:5" s="15" customFormat="1" ht="15.75" customHeight="1" x14ac:dyDescent="0.3">
      <c r="A24" s="14"/>
      <c r="B24" s="14"/>
      <c r="C24" s="14"/>
      <c r="D24" s="14"/>
      <c r="E24" s="14"/>
    </row>
    <row r="25" spans="1:5" s="15" customFormat="1" ht="15.75" customHeight="1" x14ac:dyDescent="0.3">
      <c r="A25" s="14"/>
      <c r="B25" s="14"/>
      <c r="C25" s="14"/>
      <c r="D25" s="14"/>
      <c r="E25" s="14"/>
    </row>
    <row r="26" spans="1:5" s="15" customFormat="1" ht="15.75" customHeight="1" x14ac:dyDescent="0.3">
      <c r="A26" s="14"/>
      <c r="B26" s="1" t="str">
        <f>'Расчет дог.цены'!B29</f>
        <v>_________________ / Д.А. Белевитин/</v>
      </c>
      <c r="C26" s="1"/>
      <c r="D26" s="1"/>
      <c r="E26" s="14" t="str">
        <f>'Расчет дог.цены'!D29</f>
        <v>______________ / И.И. Иванов /</v>
      </c>
    </row>
    <row r="27" spans="1:5" ht="15.75" x14ac:dyDescent="0.25">
      <c r="A27" s="14"/>
      <c r="B27" s="1"/>
      <c r="C27" s="1"/>
      <c r="D27" s="1"/>
      <c r="E27" s="1"/>
    </row>
    <row r="28" spans="1:5" ht="15.75" x14ac:dyDescent="0.25">
      <c r="A28" s="14"/>
      <c r="B28" s="14"/>
      <c r="C28" s="14"/>
      <c r="D28" s="14"/>
      <c r="E28" s="14"/>
    </row>
  </sheetData>
  <mergeCells count="9">
    <mergeCell ref="F8:F9"/>
    <mergeCell ref="A6:F6"/>
    <mergeCell ref="A5:F5"/>
    <mergeCell ref="A16:B16"/>
    <mergeCell ref="A8:A9"/>
    <mergeCell ref="B8:B9"/>
    <mergeCell ref="A14:B14"/>
    <mergeCell ref="A15:B15"/>
    <mergeCell ref="C8:E8"/>
  </mergeCells>
  <printOptions horizontalCentered="1"/>
  <pageMargins left="0.39370078740157483" right="0.19685039370078741" top="0.59055118110236227" bottom="0.39370078740157483" header="0" footer="0"/>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view="pageBreakPreview" topLeftCell="A31" zoomScaleNormal="100" zoomScaleSheetLayoutView="100" workbookViewId="0">
      <selection activeCell="A50" sqref="A50"/>
    </sheetView>
  </sheetViews>
  <sheetFormatPr defaultRowHeight="15" x14ac:dyDescent="0.25"/>
  <cols>
    <col min="1" max="1" width="33.7109375" style="39" customWidth="1"/>
    <col min="2" max="2" width="29.5703125" style="39" customWidth="1"/>
    <col min="3" max="3" width="35.7109375" style="50" customWidth="1"/>
  </cols>
  <sheetData>
    <row r="1" spans="1:3" x14ac:dyDescent="0.25">
      <c r="C1" s="46" t="s">
        <v>20</v>
      </c>
    </row>
    <row r="2" spans="1:3" x14ac:dyDescent="0.25">
      <c r="C2" s="46" t="str">
        <f>'Расчет дог.цены'!D2</f>
        <v xml:space="preserve">к Договору строительного подряда </v>
      </c>
    </row>
    <row r="3" spans="1:3" x14ac:dyDescent="0.25">
      <c r="C3" s="46" t="str">
        <f>'Расчет дог.цены'!D3</f>
        <v>№ _______ от "___" _________ 20____ г.</v>
      </c>
    </row>
    <row r="4" spans="1:3" x14ac:dyDescent="0.25">
      <c r="A4" s="416" t="s">
        <v>21</v>
      </c>
      <c r="B4" s="416"/>
      <c r="C4" s="416"/>
    </row>
    <row r="5" spans="1:3" x14ac:dyDescent="0.25">
      <c r="A5" s="60"/>
      <c r="B5" s="60"/>
      <c r="C5" s="60"/>
    </row>
    <row r="6" spans="1:3" ht="54" customHeight="1" x14ac:dyDescent="0.25">
      <c r="A6" s="417" t="s">
        <v>22</v>
      </c>
      <c r="B6" s="417"/>
      <c r="C6" s="58" t="s">
        <v>23</v>
      </c>
    </row>
    <row r="7" spans="1:3" ht="33.75" customHeight="1" x14ac:dyDescent="0.25">
      <c r="A7" s="413" t="s">
        <v>672</v>
      </c>
      <c r="B7" s="413"/>
      <c r="C7" s="59" t="s">
        <v>24</v>
      </c>
    </row>
    <row r="8" spans="1:3" ht="36.75" customHeight="1" x14ac:dyDescent="0.25">
      <c r="A8" s="413" t="s">
        <v>673</v>
      </c>
      <c r="B8" s="413"/>
      <c r="C8" s="59" t="s">
        <v>24</v>
      </c>
    </row>
    <row r="9" spans="1:3" ht="33" customHeight="1" x14ac:dyDescent="0.25">
      <c r="A9" s="413" t="s">
        <v>25</v>
      </c>
      <c r="B9" s="413"/>
      <c r="C9" s="201" t="s">
        <v>24</v>
      </c>
    </row>
    <row r="10" spans="1:3" ht="19.5" customHeight="1" x14ac:dyDescent="0.25">
      <c r="A10" s="413" t="s">
        <v>26</v>
      </c>
      <c r="B10" s="413"/>
      <c r="C10" s="59" t="s">
        <v>27</v>
      </c>
    </row>
    <row r="11" spans="1:3" ht="39" customHeight="1" x14ac:dyDescent="0.25">
      <c r="A11" s="413" t="s">
        <v>28</v>
      </c>
      <c r="B11" s="413"/>
      <c r="C11" s="59" t="s">
        <v>24</v>
      </c>
    </row>
    <row r="12" spans="1:3" ht="26.25" customHeight="1" x14ac:dyDescent="0.25">
      <c r="A12" s="413" t="s">
        <v>674</v>
      </c>
      <c r="B12" s="413"/>
      <c r="C12" s="59" t="s">
        <v>27</v>
      </c>
    </row>
    <row r="13" spans="1:3" x14ac:dyDescent="0.25">
      <c r="A13" s="413" t="s">
        <v>29</v>
      </c>
      <c r="B13" s="413"/>
      <c r="C13" s="59" t="s">
        <v>24</v>
      </c>
    </row>
    <row r="14" spans="1:3" ht="39" customHeight="1" x14ac:dyDescent="0.25">
      <c r="A14" s="413" t="s">
        <v>675</v>
      </c>
      <c r="B14" s="413"/>
      <c r="C14" s="201" t="s">
        <v>24</v>
      </c>
    </row>
    <row r="15" spans="1:3" ht="26.25" customHeight="1" x14ac:dyDescent="0.25">
      <c r="A15" s="413" t="s">
        <v>30</v>
      </c>
      <c r="B15" s="413"/>
      <c r="C15" s="59" t="s">
        <v>24</v>
      </c>
    </row>
    <row r="16" spans="1:3" ht="39" customHeight="1" x14ac:dyDescent="0.25">
      <c r="A16" s="413" t="s">
        <v>676</v>
      </c>
      <c r="B16" s="413"/>
      <c r="C16" s="59" t="s">
        <v>27</v>
      </c>
    </row>
    <row r="17" spans="1:3" ht="85.5" customHeight="1" x14ac:dyDescent="0.25">
      <c r="A17" s="413" t="s">
        <v>677</v>
      </c>
      <c r="B17" s="413"/>
      <c r="C17" s="59" t="s">
        <v>27</v>
      </c>
    </row>
    <row r="18" spans="1:3" ht="54" customHeight="1" x14ac:dyDescent="0.25">
      <c r="A18" s="413" t="s">
        <v>678</v>
      </c>
      <c r="B18" s="413"/>
      <c r="C18" s="59" t="s">
        <v>24</v>
      </c>
    </row>
    <row r="19" spans="1:3" ht="40.5" customHeight="1" x14ac:dyDescent="0.25">
      <c r="A19" s="413" t="s">
        <v>31</v>
      </c>
      <c r="B19" s="413"/>
      <c r="C19" s="59" t="s">
        <v>27</v>
      </c>
    </row>
    <row r="20" spans="1:3" ht="39" customHeight="1" x14ac:dyDescent="0.25">
      <c r="A20" s="413" t="s">
        <v>679</v>
      </c>
      <c r="B20" s="413"/>
      <c r="C20" s="59" t="s">
        <v>27</v>
      </c>
    </row>
    <row r="21" spans="1:3" ht="18.75" customHeight="1" x14ac:dyDescent="0.25">
      <c r="A21" s="413" t="s">
        <v>680</v>
      </c>
      <c r="B21" s="413"/>
      <c r="C21" s="59" t="s">
        <v>27</v>
      </c>
    </row>
    <row r="22" spans="1:3" ht="52.5" customHeight="1" x14ac:dyDescent="0.25">
      <c r="A22" s="413" t="s">
        <v>681</v>
      </c>
      <c r="B22" s="413"/>
      <c r="C22" s="59" t="s">
        <v>24</v>
      </c>
    </row>
    <row r="23" spans="1:3" ht="26.25" customHeight="1" x14ac:dyDescent="0.25">
      <c r="A23" s="413" t="s">
        <v>32</v>
      </c>
      <c r="B23" s="413"/>
      <c r="C23" s="201" t="s">
        <v>24</v>
      </c>
    </row>
    <row r="24" spans="1:3" ht="58.5" customHeight="1" x14ac:dyDescent="0.25">
      <c r="A24" s="413" t="s">
        <v>682</v>
      </c>
      <c r="B24" s="413"/>
      <c r="C24" s="59" t="s">
        <v>27</v>
      </c>
    </row>
    <row r="25" spans="1:3" ht="39" customHeight="1" x14ac:dyDescent="0.25">
      <c r="A25" s="413" t="s">
        <v>33</v>
      </c>
      <c r="B25" s="413"/>
      <c r="C25" s="59" t="s">
        <v>24</v>
      </c>
    </row>
    <row r="26" spans="1:3" ht="42" customHeight="1" x14ac:dyDescent="0.25">
      <c r="A26" s="413" t="s">
        <v>34</v>
      </c>
      <c r="B26" s="413"/>
      <c r="C26" s="59" t="s">
        <v>24</v>
      </c>
    </row>
    <row r="27" spans="1:3" ht="20.25" customHeight="1" x14ac:dyDescent="0.25">
      <c r="A27" s="413" t="s">
        <v>683</v>
      </c>
      <c r="B27" s="413"/>
      <c r="C27" s="59" t="s">
        <v>27</v>
      </c>
    </row>
    <row r="28" spans="1:3" ht="26.25" customHeight="1" x14ac:dyDescent="0.25">
      <c r="A28" s="413" t="s">
        <v>35</v>
      </c>
      <c r="B28" s="413"/>
      <c r="C28" s="59" t="s">
        <v>27</v>
      </c>
    </row>
    <row r="29" spans="1:3" ht="31.5" customHeight="1" x14ac:dyDescent="0.25">
      <c r="A29" s="413" t="s">
        <v>36</v>
      </c>
      <c r="B29" s="413"/>
      <c r="C29" s="59" t="s">
        <v>27</v>
      </c>
    </row>
    <row r="30" spans="1:3" ht="30" customHeight="1" x14ac:dyDescent="0.25">
      <c r="A30" s="413" t="s">
        <v>684</v>
      </c>
      <c r="B30" s="413"/>
      <c r="C30" s="59" t="s">
        <v>27</v>
      </c>
    </row>
    <row r="31" spans="1:3" ht="32.25" customHeight="1" x14ac:dyDescent="0.25">
      <c r="A31" s="413" t="s">
        <v>685</v>
      </c>
      <c r="B31" s="413"/>
      <c r="C31" s="59" t="s">
        <v>24</v>
      </c>
    </row>
    <row r="32" spans="1:3" ht="26.25" customHeight="1" x14ac:dyDescent="0.25">
      <c r="A32" s="413" t="s">
        <v>686</v>
      </c>
      <c r="B32" s="413"/>
      <c r="C32" s="59" t="s">
        <v>24</v>
      </c>
    </row>
    <row r="33" spans="1:6" ht="39.75" customHeight="1" x14ac:dyDescent="0.25">
      <c r="A33" s="413" t="s">
        <v>37</v>
      </c>
      <c r="B33" s="413"/>
      <c r="C33" s="59" t="s">
        <v>27</v>
      </c>
    </row>
    <row r="34" spans="1:6" ht="54.75" customHeight="1" x14ac:dyDescent="0.25">
      <c r="A34" s="413" t="s">
        <v>53</v>
      </c>
      <c r="B34" s="413"/>
      <c r="C34" s="59" t="s">
        <v>24</v>
      </c>
    </row>
    <row r="35" spans="1:6" ht="26.25" customHeight="1" x14ac:dyDescent="0.25">
      <c r="A35" s="413" t="s">
        <v>687</v>
      </c>
      <c r="B35" s="413"/>
      <c r="C35" s="59" t="s">
        <v>24</v>
      </c>
    </row>
    <row r="36" spans="1:6" ht="22.5" customHeight="1" x14ac:dyDescent="0.25">
      <c r="A36" s="413" t="s">
        <v>688</v>
      </c>
      <c r="B36" s="413"/>
      <c r="C36" s="59" t="s">
        <v>27</v>
      </c>
    </row>
    <row r="37" spans="1:6" ht="20.25" customHeight="1" x14ac:dyDescent="0.25">
      <c r="A37" s="413" t="s">
        <v>38</v>
      </c>
      <c r="B37" s="413"/>
      <c r="C37" s="59" t="s">
        <v>27</v>
      </c>
    </row>
    <row r="38" spans="1:6" ht="33.75" customHeight="1" x14ac:dyDescent="0.25">
      <c r="A38" s="413" t="s">
        <v>689</v>
      </c>
      <c r="B38" s="413"/>
      <c r="C38" s="59" t="s">
        <v>24</v>
      </c>
    </row>
    <row r="39" spans="1:6" ht="44.25" customHeight="1" x14ac:dyDescent="0.25">
      <c r="A39" s="413" t="s">
        <v>915</v>
      </c>
      <c r="B39" s="413"/>
      <c r="C39" s="279" t="s">
        <v>24</v>
      </c>
    </row>
    <row r="40" spans="1:6" ht="14.25" customHeight="1" x14ac:dyDescent="0.25">
      <c r="A40" s="40"/>
      <c r="B40" s="40"/>
    </row>
    <row r="41" spans="1:6" ht="18.75" customHeight="1" x14ac:dyDescent="0.25">
      <c r="A41" s="52"/>
      <c r="B41" s="40"/>
      <c r="E41" s="56"/>
      <c r="F41" s="56"/>
    </row>
    <row r="42" spans="1:6" x14ac:dyDescent="0.25">
      <c r="A42" s="40"/>
      <c r="B42" s="40"/>
      <c r="E42" s="56"/>
      <c r="F42" s="56"/>
    </row>
    <row r="43" spans="1:6" x14ac:dyDescent="0.25">
      <c r="A43" s="40"/>
      <c r="B43" s="40"/>
      <c r="E43" s="56"/>
      <c r="F43" s="56"/>
    </row>
    <row r="44" spans="1:6" x14ac:dyDescent="0.25">
      <c r="A44" s="412" t="s">
        <v>40</v>
      </c>
      <c r="B44" s="412"/>
      <c r="C44" s="412"/>
      <c r="E44" s="56"/>
      <c r="F44" s="56"/>
    </row>
    <row r="45" spans="1:6" x14ac:dyDescent="0.25">
      <c r="A45" s="42" t="str">
        <f>'Расчет дог.цены'!B20</f>
        <v>Заказчик</v>
      </c>
      <c r="B45" s="42"/>
      <c r="C45" s="47" t="str">
        <f>'Расчет дог.цены'!D20</f>
        <v>Подрядчик</v>
      </c>
      <c r="D45" s="42"/>
      <c r="E45" s="57"/>
      <c r="F45" s="57"/>
    </row>
    <row r="46" spans="1:6" x14ac:dyDescent="0.25">
      <c r="A46" s="53" t="str">
        <f>'Расчет дог.цены'!B23</f>
        <v xml:space="preserve">Заместитель директора по </v>
      </c>
      <c r="B46" s="43"/>
      <c r="C46" s="53" t="str">
        <f>'Расчет дог.цены'!D23</f>
        <v>Генеральный директор</v>
      </c>
      <c r="D46" s="415"/>
      <c r="E46" s="55"/>
      <c r="F46" s="55"/>
    </row>
    <row r="47" spans="1:6" ht="18" customHeight="1" x14ac:dyDescent="0.25">
      <c r="A47" s="53" t="str">
        <f>'Расчет дог.цены'!B24</f>
        <v>капитальному строительству</v>
      </c>
      <c r="B47" s="43"/>
      <c r="C47" s="53" t="str">
        <f>'Расчет дог.цены'!D24</f>
        <v>ООО "____________"</v>
      </c>
      <c r="D47" s="415"/>
      <c r="E47" s="55"/>
      <c r="F47" s="55"/>
    </row>
    <row r="48" spans="1:6" ht="15" customHeight="1" x14ac:dyDescent="0.25">
      <c r="A48" s="53" t="str">
        <f>'Расчет дог.цены'!B25</f>
        <v>филиала ПАО «Россети Московский регион» -</v>
      </c>
      <c r="B48" s="43"/>
      <c r="C48" s="53"/>
      <c r="D48" s="414"/>
      <c r="E48" s="55"/>
      <c r="F48" s="55"/>
    </row>
    <row r="49" spans="1:6" x14ac:dyDescent="0.25">
      <c r="A49" s="53" t="str">
        <f>'Расчет дог.цены'!B26</f>
        <v>«Южные электрические сети"</v>
      </c>
      <c r="B49" s="43"/>
      <c r="C49" s="53"/>
      <c r="D49" s="414"/>
      <c r="E49" s="55"/>
      <c r="F49" s="55"/>
    </row>
    <row r="50" spans="1:6" x14ac:dyDescent="0.25">
      <c r="A50" s="53"/>
      <c r="B50" s="43"/>
      <c r="C50" s="53"/>
      <c r="D50" s="414"/>
      <c r="E50" s="55"/>
      <c r="F50" s="55"/>
    </row>
    <row r="51" spans="1:6" x14ac:dyDescent="0.25">
      <c r="A51" s="55" t="str">
        <f>'Расчет дог.цены'!B29</f>
        <v>_________________ / Д.А. Белевитин/</v>
      </c>
      <c r="B51" s="48"/>
      <c r="C51" s="55" t="str">
        <f>'Расчет дог.цены'!D29</f>
        <v>______________ / И.И. Иванов /</v>
      </c>
      <c r="D51" s="414"/>
      <c r="E51" s="55"/>
      <c r="F51" s="55"/>
    </row>
    <row r="52" spans="1:6" x14ac:dyDescent="0.25">
      <c r="A52" s="43" t="s">
        <v>43</v>
      </c>
      <c r="B52" s="43"/>
      <c r="C52" s="43" t="s">
        <v>43</v>
      </c>
      <c r="D52" s="43"/>
      <c r="E52" s="55"/>
      <c r="F52" s="55"/>
    </row>
    <row r="53" spans="1:6" x14ac:dyDescent="0.25">
      <c r="A53" s="40"/>
      <c r="B53" s="40"/>
      <c r="E53" s="56"/>
      <c r="F53" s="56"/>
    </row>
    <row r="54" spans="1:6" x14ac:dyDescent="0.25">
      <c r="E54" s="56"/>
      <c r="F54" s="56"/>
    </row>
    <row r="55" spans="1:6" x14ac:dyDescent="0.25">
      <c r="E55" s="56"/>
      <c r="F55" s="56"/>
    </row>
    <row r="56" spans="1:6" x14ac:dyDescent="0.25">
      <c r="E56" s="56"/>
      <c r="F56" s="56"/>
    </row>
  </sheetData>
  <mergeCells count="38">
    <mergeCell ref="A39:B39"/>
    <mergeCell ref="A30:B30"/>
    <mergeCell ref="A29:B29"/>
    <mergeCell ref="A24:B24"/>
    <mergeCell ref="A23:B23"/>
    <mergeCell ref="A31:B31"/>
    <mergeCell ref="A11:B11"/>
    <mergeCell ref="A10:B10"/>
    <mergeCell ref="A17:B17"/>
    <mergeCell ref="A4:C4"/>
    <mergeCell ref="A22:B22"/>
    <mergeCell ref="A21:B21"/>
    <mergeCell ref="A20:B20"/>
    <mergeCell ref="A19:B19"/>
    <mergeCell ref="A8:B8"/>
    <mergeCell ref="A7:B7"/>
    <mergeCell ref="A6:B6"/>
    <mergeCell ref="A16:B16"/>
    <mergeCell ref="A15:B15"/>
    <mergeCell ref="A14:B14"/>
    <mergeCell ref="A13:B13"/>
    <mergeCell ref="A12:B12"/>
    <mergeCell ref="A44:C44"/>
    <mergeCell ref="A9:B9"/>
    <mergeCell ref="D48:D51"/>
    <mergeCell ref="A18:B18"/>
    <mergeCell ref="A38:B38"/>
    <mergeCell ref="A37:B37"/>
    <mergeCell ref="A36:B36"/>
    <mergeCell ref="A35:B35"/>
    <mergeCell ref="D46:D47"/>
    <mergeCell ref="A28:B28"/>
    <mergeCell ref="A27:B27"/>
    <mergeCell ref="A26:B26"/>
    <mergeCell ref="A25:B25"/>
    <mergeCell ref="A34:B34"/>
    <mergeCell ref="A33:B33"/>
    <mergeCell ref="A32:B32"/>
  </mergeCells>
  <pageMargins left="0.70866141732283472" right="0.70866141732283472"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view="pageBreakPreview" topLeftCell="A49" zoomScaleNormal="100" zoomScaleSheetLayoutView="100" workbookViewId="0">
      <selection activeCell="A79" sqref="A79"/>
    </sheetView>
  </sheetViews>
  <sheetFormatPr defaultRowHeight="15" x14ac:dyDescent="0.25"/>
  <cols>
    <col min="1" max="1" width="7.28515625" style="39" customWidth="1"/>
    <col min="2" max="2" width="8.140625" style="39" customWidth="1"/>
    <col min="3" max="3" width="8.28515625" style="39" customWidth="1"/>
    <col min="4" max="4" width="24.85546875" style="39" customWidth="1"/>
    <col min="5" max="5" width="25.28515625" style="39" customWidth="1"/>
    <col min="6" max="6" width="26.140625" style="50" customWidth="1"/>
  </cols>
  <sheetData>
    <row r="1" spans="1:6" x14ac:dyDescent="0.25">
      <c r="F1" s="46" t="s">
        <v>44</v>
      </c>
    </row>
    <row r="2" spans="1:6" x14ac:dyDescent="0.25">
      <c r="F2" s="46" t="str">
        <f>'Расчет дог.цены'!D2</f>
        <v xml:space="preserve">к Договору строительного подряда </v>
      </c>
    </row>
    <row r="3" spans="1:6" x14ac:dyDescent="0.25">
      <c r="F3" s="46" t="str">
        <f>'Расчет дог.цены'!D3</f>
        <v>№ _______ от "___" _________ 20____ г.</v>
      </c>
    </row>
    <row r="4" spans="1:6" x14ac:dyDescent="0.25">
      <c r="A4" s="47"/>
      <c r="B4" s="43"/>
      <c r="D4" s="43"/>
      <c r="E4" s="43"/>
    </row>
    <row r="5" spans="1:6" x14ac:dyDescent="0.25">
      <c r="A5" s="412" t="s">
        <v>690</v>
      </c>
      <c r="B5" s="412"/>
      <c r="C5" s="412"/>
      <c r="D5" s="412"/>
      <c r="E5" s="412"/>
      <c r="F5" s="412"/>
    </row>
    <row r="6" spans="1:6" ht="25.5" customHeight="1" x14ac:dyDescent="0.25">
      <c r="A6" s="47" t="s">
        <v>45</v>
      </c>
      <c r="B6" s="53"/>
      <c r="C6" s="53"/>
      <c r="D6" s="54"/>
      <c r="E6" s="54"/>
      <c r="F6" s="70"/>
    </row>
    <row r="7" spans="1:6" ht="28.5" customHeight="1" x14ac:dyDescent="0.25">
      <c r="A7" s="422" t="s">
        <v>46</v>
      </c>
      <c r="B7" s="422"/>
      <c r="C7" s="422"/>
      <c r="D7" s="68"/>
      <c r="E7" s="68"/>
      <c r="F7" s="71"/>
    </row>
    <row r="8" spans="1:6" ht="29.25" customHeight="1" x14ac:dyDescent="0.25">
      <c r="A8" s="422" t="s">
        <v>47</v>
      </c>
      <c r="B8" s="422"/>
      <c r="C8" s="422"/>
      <c r="D8" s="68"/>
      <c r="E8" s="68"/>
      <c r="F8" s="71"/>
    </row>
    <row r="9" spans="1:6" ht="15.75" customHeight="1" x14ac:dyDescent="0.25">
      <c r="A9" s="422" t="s">
        <v>48</v>
      </c>
      <c r="B9" s="422"/>
      <c r="C9" s="422"/>
      <c r="D9" s="68"/>
      <c r="E9" s="68"/>
      <c r="F9" s="71"/>
    </row>
    <row r="10" spans="1:6" ht="72.75" customHeight="1" x14ac:dyDescent="0.25">
      <c r="A10" s="422" t="s">
        <v>691</v>
      </c>
      <c r="B10" s="422"/>
      <c r="C10" s="422"/>
      <c r="D10" s="68"/>
      <c r="E10" s="68"/>
      <c r="F10" s="71"/>
    </row>
    <row r="11" spans="1:6" ht="14.25" customHeight="1" x14ac:dyDescent="0.25">
      <c r="A11" s="422" t="s">
        <v>49</v>
      </c>
      <c r="B11" s="422"/>
      <c r="C11" s="422"/>
      <c r="D11" s="68"/>
      <c r="E11" s="68"/>
      <c r="F11" s="71"/>
    </row>
    <row r="12" spans="1:6" x14ac:dyDescent="0.25">
      <c r="A12" s="53"/>
    </row>
    <row r="13" spans="1:6" ht="69.75" customHeight="1" x14ac:dyDescent="0.25">
      <c r="A13" s="59" t="s">
        <v>50</v>
      </c>
      <c r="B13" s="59" t="s">
        <v>51</v>
      </c>
      <c r="C13" s="65" t="s">
        <v>52</v>
      </c>
      <c r="D13" s="420" t="s">
        <v>22</v>
      </c>
      <c r="E13" s="421"/>
      <c r="F13" s="59" t="s">
        <v>23</v>
      </c>
    </row>
    <row r="14" spans="1:6" ht="36" customHeight="1" x14ac:dyDescent="0.25">
      <c r="A14" s="66"/>
      <c r="B14" s="66"/>
      <c r="C14" s="66"/>
      <c r="D14" s="418" t="s">
        <v>672</v>
      </c>
      <c r="E14" s="419"/>
      <c r="F14" s="59" t="s">
        <v>24</v>
      </c>
    </row>
    <row r="15" spans="1:6" ht="37.5" customHeight="1" x14ac:dyDescent="0.25">
      <c r="A15" s="66"/>
      <c r="B15" s="66"/>
      <c r="C15" s="66"/>
      <c r="D15" s="418" t="s">
        <v>673</v>
      </c>
      <c r="E15" s="419"/>
      <c r="F15" s="59" t="s">
        <v>24</v>
      </c>
    </row>
    <row r="16" spans="1:6" ht="47.25" customHeight="1" x14ac:dyDescent="0.25">
      <c r="A16" s="66"/>
      <c r="B16" s="66"/>
      <c r="C16" s="66"/>
      <c r="D16" s="418" t="s">
        <v>25</v>
      </c>
      <c r="E16" s="419"/>
      <c r="F16" s="59" t="s">
        <v>24</v>
      </c>
    </row>
    <row r="17" spans="1:6" ht="24" customHeight="1" x14ac:dyDescent="0.25">
      <c r="A17" s="66"/>
      <c r="B17" s="66"/>
      <c r="C17" s="66"/>
      <c r="D17" s="418" t="s">
        <v>26</v>
      </c>
      <c r="E17" s="419"/>
      <c r="F17" s="59" t="s">
        <v>27</v>
      </c>
    </row>
    <row r="18" spans="1:6" ht="66" customHeight="1" x14ac:dyDescent="0.25">
      <c r="A18" s="66"/>
      <c r="B18" s="66"/>
      <c r="C18" s="66"/>
      <c r="D18" s="418" t="s">
        <v>28</v>
      </c>
      <c r="E18" s="419"/>
      <c r="F18" s="59" t="s">
        <v>24</v>
      </c>
    </row>
    <row r="19" spans="1:6" ht="44.25" customHeight="1" x14ac:dyDescent="0.25">
      <c r="A19" s="66"/>
      <c r="B19" s="66"/>
      <c r="C19" s="66"/>
      <c r="D19" s="418" t="s">
        <v>674</v>
      </c>
      <c r="E19" s="419"/>
      <c r="F19" s="59" t="s">
        <v>27</v>
      </c>
    </row>
    <row r="20" spans="1:6" ht="32.25" customHeight="1" x14ac:dyDescent="0.25">
      <c r="A20" s="66"/>
      <c r="B20" s="66"/>
      <c r="C20" s="66"/>
      <c r="D20" s="418" t="s">
        <v>29</v>
      </c>
      <c r="E20" s="419"/>
      <c r="F20" s="59" t="s">
        <v>24</v>
      </c>
    </row>
    <row r="21" spans="1:6" ht="33" customHeight="1" x14ac:dyDescent="0.25">
      <c r="A21" s="66"/>
      <c r="B21" s="66"/>
      <c r="C21" s="66"/>
      <c r="D21" s="418" t="s">
        <v>675</v>
      </c>
      <c r="E21" s="419"/>
      <c r="F21" s="59" t="s">
        <v>24</v>
      </c>
    </row>
    <row r="22" spans="1:6" ht="42" customHeight="1" x14ac:dyDescent="0.25">
      <c r="A22" s="66"/>
      <c r="B22" s="66"/>
      <c r="C22" s="66"/>
      <c r="D22" s="418" t="s">
        <v>30</v>
      </c>
      <c r="E22" s="419"/>
      <c r="F22" s="59" t="s">
        <v>24</v>
      </c>
    </row>
    <row r="23" spans="1:6" ht="56.25" customHeight="1" x14ac:dyDescent="0.25">
      <c r="A23" s="66"/>
      <c r="B23" s="66"/>
      <c r="C23" s="66"/>
      <c r="D23" s="418" t="s">
        <v>676</v>
      </c>
      <c r="E23" s="419"/>
      <c r="F23" s="59" t="s">
        <v>27</v>
      </c>
    </row>
    <row r="24" spans="1:6" ht="96" customHeight="1" x14ac:dyDescent="0.25">
      <c r="A24" s="66"/>
      <c r="B24" s="66"/>
      <c r="C24" s="66"/>
      <c r="D24" s="418" t="s">
        <v>677</v>
      </c>
      <c r="E24" s="419"/>
      <c r="F24" s="59" t="s">
        <v>27</v>
      </c>
    </row>
    <row r="25" spans="1:6" ht="69.75" customHeight="1" x14ac:dyDescent="0.25">
      <c r="A25" s="66"/>
      <c r="B25" s="66"/>
      <c r="C25" s="66"/>
      <c r="D25" s="418" t="s">
        <v>692</v>
      </c>
      <c r="E25" s="419"/>
      <c r="F25" s="59" t="s">
        <v>24</v>
      </c>
    </row>
    <row r="26" spans="1:6" ht="60" customHeight="1" x14ac:dyDescent="0.25">
      <c r="A26" s="66"/>
      <c r="B26" s="66"/>
      <c r="C26" s="66"/>
      <c r="D26" s="418" t="s">
        <v>31</v>
      </c>
      <c r="E26" s="419"/>
      <c r="F26" s="59" t="s">
        <v>27</v>
      </c>
    </row>
    <row r="27" spans="1:6" ht="50.25" customHeight="1" x14ac:dyDescent="0.25">
      <c r="A27" s="66"/>
      <c r="B27" s="66"/>
      <c r="C27" s="66"/>
      <c r="D27" s="418" t="s">
        <v>679</v>
      </c>
      <c r="E27" s="419"/>
      <c r="F27" s="59" t="s">
        <v>27</v>
      </c>
    </row>
    <row r="28" spans="1:6" ht="29.25" customHeight="1" x14ac:dyDescent="0.25">
      <c r="A28" s="66"/>
      <c r="B28" s="66"/>
      <c r="C28" s="66"/>
      <c r="D28" s="418" t="s">
        <v>680</v>
      </c>
      <c r="E28" s="419"/>
      <c r="F28" s="59" t="s">
        <v>27</v>
      </c>
    </row>
    <row r="29" spans="1:6" ht="69.75" customHeight="1" x14ac:dyDescent="0.25">
      <c r="A29" s="66"/>
      <c r="B29" s="66"/>
      <c r="C29" s="66"/>
      <c r="D29" s="418" t="s">
        <v>681</v>
      </c>
      <c r="E29" s="419"/>
      <c r="F29" s="59" t="s">
        <v>24</v>
      </c>
    </row>
    <row r="30" spans="1:6" ht="42" customHeight="1" x14ac:dyDescent="0.25">
      <c r="A30" s="66"/>
      <c r="B30" s="66"/>
      <c r="C30" s="66"/>
      <c r="D30" s="418" t="s">
        <v>32</v>
      </c>
      <c r="E30" s="419"/>
      <c r="F30" s="59" t="s">
        <v>24</v>
      </c>
    </row>
    <row r="31" spans="1:6" ht="79.5" customHeight="1" x14ac:dyDescent="0.25">
      <c r="A31" s="66"/>
      <c r="B31" s="66"/>
      <c r="C31" s="66"/>
      <c r="D31" s="418" t="s">
        <v>693</v>
      </c>
      <c r="E31" s="419"/>
      <c r="F31" s="59" t="s">
        <v>27</v>
      </c>
    </row>
    <row r="32" spans="1:6" ht="65.25" customHeight="1" x14ac:dyDescent="0.25">
      <c r="A32" s="66"/>
      <c r="B32" s="66"/>
      <c r="C32" s="66"/>
      <c r="D32" s="418" t="s">
        <v>33</v>
      </c>
      <c r="E32" s="419"/>
      <c r="F32" s="59" t="s">
        <v>24</v>
      </c>
    </row>
    <row r="33" spans="1:6" ht="61.5" customHeight="1" x14ac:dyDescent="0.25">
      <c r="A33" s="66"/>
      <c r="B33" s="66"/>
      <c r="C33" s="66"/>
      <c r="D33" s="418" t="s">
        <v>34</v>
      </c>
      <c r="E33" s="419"/>
      <c r="F33" s="59" t="s">
        <v>24</v>
      </c>
    </row>
    <row r="34" spans="1:6" ht="32.25" customHeight="1" x14ac:dyDescent="0.25">
      <c r="A34" s="66"/>
      <c r="B34" s="66"/>
      <c r="C34" s="66"/>
      <c r="D34" s="418" t="s">
        <v>694</v>
      </c>
      <c r="E34" s="419"/>
      <c r="F34" s="59" t="s">
        <v>27</v>
      </c>
    </row>
    <row r="35" spans="1:6" ht="39" customHeight="1" x14ac:dyDescent="0.25">
      <c r="A35" s="66"/>
      <c r="B35" s="66"/>
      <c r="C35" s="66"/>
      <c r="D35" s="418" t="s">
        <v>35</v>
      </c>
      <c r="E35" s="419"/>
      <c r="F35" s="59" t="s">
        <v>27</v>
      </c>
    </row>
    <row r="36" spans="1:6" ht="39" customHeight="1" x14ac:dyDescent="0.25">
      <c r="A36" s="66"/>
      <c r="B36" s="66"/>
      <c r="C36" s="66"/>
      <c r="D36" s="418" t="s">
        <v>36</v>
      </c>
      <c r="E36" s="419"/>
      <c r="F36" s="59" t="s">
        <v>27</v>
      </c>
    </row>
    <row r="37" spans="1:6" ht="42.75" customHeight="1" x14ac:dyDescent="0.25">
      <c r="A37" s="66"/>
      <c r="B37" s="66"/>
      <c r="C37" s="66"/>
      <c r="D37" s="418" t="s">
        <v>684</v>
      </c>
      <c r="E37" s="419"/>
      <c r="F37" s="59" t="s">
        <v>27</v>
      </c>
    </row>
    <row r="38" spans="1:6" ht="46.5" customHeight="1" x14ac:dyDescent="0.25">
      <c r="A38" s="66"/>
      <c r="B38" s="66"/>
      <c r="C38" s="66"/>
      <c r="D38" s="418" t="s">
        <v>695</v>
      </c>
      <c r="E38" s="419"/>
      <c r="F38" s="59" t="s">
        <v>24</v>
      </c>
    </row>
    <row r="39" spans="1:6" ht="37.5" customHeight="1" x14ac:dyDescent="0.25">
      <c r="A39" s="66"/>
      <c r="B39" s="66"/>
      <c r="C39" s="66"/>
      <c r="D39" s="418" t="s">
        <v>686</v>
      </c>
      <c r="E39" s="419"/>
      <c r="F39" s="59" t="s">
        <v>24</v>
      </c>
    </row>
    <row r="40" spans="1:6" ht="54.75" customHeight="1" x14ac:dyDescent="0.25">
      <c r="A40" s="66"/>
      <c r="B40" s="66"/>
      <c r="C40" s="66"/>
      <c r="D40" s="418" t="s">
        <v>37</v>
      </c>
      <c r="E40" s="419"/>
      <c r="F40" s="59" t="s">
        <v>27</v>
      </c>
    </row>
    <row r="41" spans="1:6" ht="72.75" customHeight="1" x14ac:dyDescent="0.25">
      <c r="A41" s="66"/>
      <c r="B41" s="66"/>
      <c r="C41" s="66"/>
      <c r="D41" s="418" t="s">
        <v>53</v>
      </c>
      <c r="E41" s="419"/>
      <c r="F41" s="59" t="s">
        <v>24</v>
      </c>
    </row>
    <row r="42" spans="1:6" ht="38.25" customHeight="1" x14ac:dyDescent="0.25">
      <c r="A42" s="66"/>
      <c r="B42" s="66"/>
      <c r="C42" s="66"/>
      <c r="D42" s="418" t="s">
        <v>687</v>
      </c>
      <c r="E42" s="419"/>
      <c r="F42" s="59" t="s">
        <v>24</v>
      </c>
    </row>
    <row r="43" spans="1:6" ht="28.5" customHeight="1" x14ac:dyDescent="0.25">
      <c r="A43" s="66"/>
      <c r="B43" s="66"/>
      <c r="C43" s="66"/>
      <c r="D43" s="418" t="s">
        <v>696</v>
      </c>
      <c r="E43" s="419"/>
      <c r="F43" s="59" t="s">
        <v>27</v>
      </c>
    </row>
    <row r="44" spans="1:6" ht="37.5" customHeight="1" x14ac:dyDescent="0.25">
      <c r="A44" s="66"/>
      <c r="B44" s="66"/>
      <c r="C44" s="66"/>
      <c r="D44" s="418" t="s">
        <v>38</v>
      </c>
      <c r="E44" s="419"/>
      <c r="F44" s="59" t="s">
        <v>27</v>
      </c>
    </row>
    <row r="45" spans="1:6" ht="36" customHeight="1" x14ac:dyDescent="0.25">
      <c r="A45" s="66"/>
      <c r="B45" s="66"/>
      <c r="C45" s="66"/>
      <c r="D45" s="418" t="s">
        <v>689</v>
      </c>
      <c r="E45" s="419"/>
      <c r="F45" s="59" t="s">
        <v>24</v>
      </c>
    </row>
    <row r="46" spans="1:6" x14ac:dyDescent="0.25">
      <c r="A46" s="53"/>
    </row>
    <row r="47" spans="1:6" x14ac:dyDescent="0.25">
      <c r="A47" s="62" t="s">
        <v>54</v>
      </c>
      <c r="D47" s="39" t="s">
        <v>60</v>
      </c>
    </row>
    <row r="48" spans="1:6" x14ac:dyDescent="0.25">
      <c r="A48" s="52" t="s">
        <v>61</v>
      </c>
    </row>
    <row r="49" spans="1:6" x14ac:dyDescent="0.25">
      <c r="A49" s="203" t="s">
        <v>61</v>
      </c>
    </row>
    <row r="50" spans="1:6" x14ac:dyDescent="0.25">
      <c r="A50" s="203" t="s">
        <v>61</v>
      </c>
    </row>
    <row r="51" spans="1:6" x14ac:dyDescent="0.25">
      <c r="A51" s="53" t="s">
        <v>61</v>
      </c>
    </row>
    <row r="52" spans="1:6" x14ac:dyDescent="0.25">
      <c r="A52" s="63"/>
    </row>
    <row r="53" spans="1:6" x14ac:dyDescent="0.25">
      <c r="A53" s="47" t="s">
        <v>55</v>
      </c>
    </row>
    <row r="54" spans="1:6" x14ac:dyDescent="0.25">
      <c r="A54" s="40"/>
    </row>
    <row r="55" spans="1:6" x14ac:dyDescent="0.25">
      <c r="A55" s="53" t="s">
        <v>57</v>
      </c>
      <c r="D55" s="39" t="s">
        <v>64</v>
      </c>
      <c r="E55" s="39" t="s">
        <v>64</v>
      </c>
      <c r="F55" s="50" t="s">
        <v>58</v>
      </c>
    </row>
    <row r="56" spans="1:6" x14ac:dyDescent="0.25">
      <c r="B56" s="53"/>
      <c r="D56" s="50" t="s">
        <v>62</v>
      </c>
      <c r="E56" s="50" t="s">
        <v>63</v>
      </c>
      <c r="F56" s="50" t="s">
        <v>697</v>
      </c>
    </row>
    <row r="57" spans="1:6" x14ac:dyDescent="0.25">
      <c r="A57" s="53"/>
    </row>
    <row r="58" spans="1:6" x14ac:dyDescent="0.25">
      <c r="A58" s="424" t="s">
        <v>66</v>
      </c>
      <c r="B58" s="424"/>
      <c r="C58" s="424"/>
      <c r="D58" s="39" t="s">
        <v>64</v>
      </c>
      <c r="E58" s="39" t="s">
        <v>64</v>
      </c>
      <c r="F58" s="50" t="s">
        <v>58</v>
      </c>
    </row>
    <row r="59" spans="1:6" x14ac:dyDescent="0.25">
      <c r="A59" s="424"/>
      <c r="B59" s="424"/>
      <c r="C59" s="424"/>
      <c r="D59" s="50" t="s">
        <v>62</v>
      </c>
      <c r="E59" s="50" t="s">
        <v>63</v>
      </c>
      <c r="F59" s="50" t="s">
        <v>697</v>
      </c>
    </row>
    <row r="60" spans="1:6" x14ac:dyDescent="0.25">
      <c r="A60" s="64"/>
    </row>
    <row r="61" spans="1:6" x14ac:dyDescent="0.25">
      <c r="A61" s="53" t="s">
        <v>56</v>
      </c>
      <c r="D61" s="39" t="s">
        <v>64</v>
      </c>
      <c r="E61" s="39" t="s">
        <v>64</v>
      </c>
      <c r="F61" s="50" t="s">
        <v>58</v>
      </c>
    </row>
    <row r="62" spans="1:6" x14ac:dyDescent="0.25">
      <c r="A62" s="53"/>
      <c r="D62" s="50" t="s">
        <v>62</v>
      </c>
      <c r="E62" s="50" t="s">
        <v>63</v>
      </c>
      <c r="F62" s="50" t="s">
        <v>697</v>
      </c>
    </row>
    <row r="63" spans="1:6" x14ac:dyDescent="0.25">
      <c r="A63" s="53"/>
    </row>
    <row r="64" spans="1:6" x14ac:dyDescent="0.25">
      <c r="A64" s="423" t="s">
        <v>698</v>
      </c>
      <c r="B64" s="423"/>
      <c r="C64" s="423"/>
      <c r="D64" s="423"/>
      <c r="E64" s="423"/>
      <c r="F64" s="423"/>
    </row>
    <row r="65" spans="1:7" x14ac:dyDescent="0.25">
      <c r="A65" s="53" t="s">
        <v>41</v>
      </c>
    </row>
    <row r="66" spans="1:7" x14ac:dyDescent="0.25">
      <c r="A66" s="53" t="s">
        <v>228</v>
      </c>
    </row>
    <row r="67" spans="1:7" x14ac:dyDescent="0.25">
      <c r="A67" s="53" t="s">
        <v>42</v>
      </c>
    </row>
    <row r="68" spans="1:7" x14ac:dyDescent="0.25">
      <c r="A68" s="53" t="s">
        <v>229</v>
      </c>
    </row>
    <row r="69" spans="1:7" x14ac:dyDescent="0.25">
      <c r="A69" s="53" t="s">
        <v>11</v>
      </c>
    </row>
    <row r="70" spans="1:7" x14ac:dyDescent="0.25">
      <c r="A70" s="53" t="s">
        <v>41</v>
      </c>
      <c r="E70" s="53" t="s">
        <v>42</v>
      </c>
    </row>
    <row r="71" spans="1:7" x14ac:dyDescent="0.25">
      <c r="A71" s="53" t="s">
        <v>230</v>
      </c>
      <c r="E71" s="39" t="s">
        <v>230</v>
      </c>
    </row>
    <row r="72" spans="1:7" x14ac:dyDescent="0.25">
      <c r="A72" s="41"/>
    </row>
    <row r="73" spans="1:7" ht="15.75" thickBot="1" x14ac:dyDescent="0.3">
      <c r="A73" s="142"/>
      <c r="B73" s="143"/>
      <c r="C73" s="143"/>
      <c r="D73" s="143" t="s">
        <v>914</v>
      </c>
      <c r="E73" s="143"/>
      <c r="F73" s="144"/>
      <c r="G73" s="56"/>
    </row>
    <row r="74" spans="1:7" ht="15" customHeight="1" x14ac:dyDescent="0.25">
      <c r="A74" s="47" t="str">
        <f>'Расчет дог.цены'!B20</f>
        <v>Заказчик</v>
      </c>
      <c r="B74" s="47"/>
      <c r="C74" s="47"/>
      <c r="E74" s="47" t="str">
        <f>'Расчет дог.цены'!D20</f>
        <v>Подрядчик</v>
      </c>
      <c r="F74" s="47"/>
      <c r="G74" s="56"/>
    </row>
    <row r="75" spans="1:7" ht="15" customHeight="1" x14ac:dyDescent="0.25">
      <c r="A75" s="53" t="str">
        <f>'Расчет дог.цены'!B23</f>
        <v xml:space="preserve">Заместитель директора по </v>
      </c>
      <c r="B75" s="53"/>
      <c r="C75" s="53"/>
      <c r="E75" s="53" t="str">
        <f>'Расчет дог.цены'!D23</f>
        <v>Генеральный директор</v>
      </c>
      <c r="F75" s="53"/>
      <c r="G75" s="56"/>
    </row>
    <row r="76" spans="1:7" ht="15.75" customHeight="1" x14ac:dyDescent="0.25">
      <c r="A76" s="53" t="str">
        <f>'Расчет дог.цены'!B24</f>
        <v>капитальному строительству</v>
      </c>
      <c r="B76" s="53"/>
      <c r="C76" s="53"/>
      <c r="E76" s="53" t="str">
        <f>'Расчет дог.цены'!D24</f>
        <v>ООО "____________"</v>
      </c>
      <c r="F76" s="53"/>
      <c r="G76" s="56"/>
    </row>
    <row r="77" spans="1:7" ht="15" customHeight="1" x14ac:dyDescent="0.25">
      <c r="A77" s="53" t="str">
        <f>'Расчет дог.цены'!B25</f>
        <v>филиала ПАО «Россети Московский регион» -</v>
      </c>
      <c r="B77" s="53"/>
      <c r="C77" s="53"/>
      <c r="E77" s="53"/>
      <c r="F77" s="53"/>
      <c r="G77" s="56"/>
    </row>
    <row r="78" spans="1:7" x14ac:dyDescent="0.25">
      <c r="A78" s="53" t="str">
        <f>'Расчет дог.цены'!B26</f>
        <v>«Южные электрические сети"</v>
      </c>
      <c r="B78" s="53"/>
      <c r="C78" s="53"/>
      <c r="E78" s="53"/>
      <c r="F78" s="53"/>
      <c r="G78" s="56"/>
    </row>
    <row r="79" spans="1:7" x14ac:dyDescent="0.25">
      <c r="A79" s="53"/>
      <c r="B79" s="53"/>
      <c r="C79" s="53"/>
      <c r="E79" s="53"/>
      <c r="F79" s="53"/>
      <c r="G79" s="289"/>
    </row>
    <row r="80" spans="1:7" x14ac:dyDescent="0.25">
      <c r="A80" s="53"/>
      <c r="B80" s="53"/>
      <c r="C80" s="53"/>
      <c r="E80" s="53"/>
      <c r="F80" s="53"/>
      <c r="G80" s="56"/>
    </row>
    <row r="81" spans="1:7" x14ac:dyDescent="0.25">
      <c r="A81" s="55" t="str">
        <f>'Расчет дог.цены'!B29</f>
        <v>_________________ / Д.А. Белевитин/</v>
      </c>
      <c r="B81" s="53"/>
      <c r="C81" s="53"/>
      <c r="E81" s="55" t="str">
        <f>'Расчет дог.цены'!D29</f>
        <v>______________ / И.И. Иванов /</v>
      </c>
      <c r="F81" s="53"/>
      <c r="G81" s="56"/>
    </row>
    <row r="82" spans="1:7" x14ac:dyDescent="0.25">
      <c r="A82" s="53" t="s">
        <v>43</v>
      </c>
      <c r="B82" s="53"/>
      <c r="C82" s="53"/>
      <c r="E82" s="53" t="s">
        <v>43</v>
      </c>
      <c r="F82" s="51"/>
      <c r="G82" s="56"/>
    </row>
    <row r="83" spans="1:7" x14ac:dyDescent="0.25">
      <c r="A83" s="53"/>
      <c r="B83" s="72"/>
      <c r="C83" s="72"/>
      <c r="D83" s="72"/>
      <c r="E83" s="72"/>
      <c r="G83" s="56"/>
    </row>
    <row r="84" spans="1:7" x14ac:dyDescent="0.25">
      <c r="A84" s="72"/>
      <c r="B84" s="72"/>
      <c r="C84" s="72"/>
      <c r="D84" s="72"/>
      <c r="E84" s="72"/>
      <c r="G84" s="56"/>
    </row>
    <row r="85" spans="1:7" x14ac:dyDescent="0.25">
      <c r="A85" s="72"/>
      <c r="B85" s="72"/>
      <c r="C85" s="72"/>
      <c r="D85" s="72"/>
      <c r="E85" s="72"/>
      <c r="G85" s="56"/>
    </row>
    <row r="86" spans="1:7" x14ac:dyDescent="0.25">
      <c r="A86" s="72"/>
      <c r="B86" s="72"/>
      <c r="C86" s="72"/>
      <c r="D86" s="72"/>
      <c r="E86" s="72"/>
      <c r="G86" s="56"/>
    </row>
  </sheetData>
  <mergeCells count="41">
    <mergeCell ref="A64:F64"/>
    <mergeCell ref="A58:C59"/>
    <mergeCell ref="D26:E26"/>
    <mergeCell ref="D25:E25"/>
    <mergeCell ref="D24:E24"/>
    <mergeCell ref="D34:E34"/>
    <mergeCell ref="D44:E44"/>
    <mergeCell ref="D43:E43"/>
    <mergeCell ref="D42:E42"/>
    <mergeCell ref="D41:E41"/>
    <mergeCell ref="D40:E40"/>
    <mergeCell ref="D31:E31"/>
    <mergeCell ref="D30:E30"/>
    <mergeCell ref="D29:E29"/>
    <mergeCell ref="D28:E28"/>
    <mergeCell ref="D27:E27"/>
    <mergeCell ref="D33:E33"/>
    <mergeCell ref="D45:E45"/>
    <mergeCell ref="D39:E39"/>
    <mergeCell ref="D38:E38"/>
    <mergeCell ref="D37:E37"/>
    <mergeCell ref="D36:E36"/>
    <mergeCell ref="D35:E35"/>
    <mergeCell ref="A5:F5"/>
    <mergeCell ref="A7:C7"/>
    <mergeCell ref="A8:C8"/>
    <mergeCell ref="A9:C9"/>
    <mergeCell ref="A10:C10"/>
    <mergeCell ref="D32:E32"/>
    <mergeCell ref="D13:E13"/>
    <mergeCell ref="A11:C11"/>
    <mergeCell ref="D19:E19"/>
    <mergeCell ref="D22:E22"/>
    <mergeCell ref="D21:E21"/>
    <mergeCell ref="D20:E20"/>
    <mergeCell ref="D23:E23"/>
    <mergeCell ref="D18:E18"/>
    <mergeCell ref="D17:E17"/>
    <mergeCell ref="D16:E16"/>
    <mergeCell ref="D15:E15"/>
    <mergeCell ref="D14:E14"/>
  </mergeCells>
  <pageMargins left="0.59055118110236227" right="0.59055118110236227" top="0.39370078740157483" bottom="0.39370078740157483" header="0.11811023622047245" footer="0.11811023622047245"/>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7"/>
  <sheetViews>
    <sheetView view="pageBreakPreview" topLeftCell="A502" zoomScale="110" zoomScaleNormal="100" zoomScaleSheetLayoutView="110" workbookViewId="0">
      <selection activeCell="B520" sqref="B520"/>
    </sheetView>
  </sheetViews>
  <sheetFormatPr defaultRowHeight="15" x14ac:dyDescent="0.25"/>
  <cols>
    <col min="1" max="2" width="59" style="39" customWidth="1"/>
  </cols>
  <sheetData>
    <row r="1" spans="1:2" x14ac:dyDescent="0.25">
      <c r="B1" s="46" t="s">
        <v>247</v>
      </c>
    </row>
    <row r="2" spans="1:2" x14ac:dyDescent="0.25">
      <c r="B2" s="46" t="str">
        <f>'Расчет дог.цены'!D2</f>
        <v xml:space="preserve">к Договору строительного подряда </v>
      </c>
    </row>
    <row r="3" spans="1:2" x14ac:dyDescent="0.25">
      <c r="B3" s="46" t="str">
        <f>'Расчет дог.цены'!D3</f>
        <v>№ _______ от "___" _________ 20____ г.</v>
      </c>
    </row>
    <row r="5" spans="1:2" x14ac:dyDescent="0.25">
      <c r="A5" s="425" t="s">
        <v>699</v>
      </c>
      <c r="B5" s="425"/>
    </row>
    <row r="6" spans="1:2" x14ac:dyDescent="0.25">
      <c r="A6" s="415" t="s">
        <v>700</v>
      </c>
      <c r="B6" s="415"/>
    </row>
    <row r="8" spans="1:2" x14ac:dyDescent="0.25">
      <c r="A8" s="39" t="s">
        <v>701</v>
      </c>
      <c r="B8" s="89" t="s">
        <v>249</v>
      </c>
    </row>
    <row r="10" spans="1:2" ht="77.25" customHeight="1" x14ac:dyDescent="0.25">
      <c r="A10" s="424" t="s">
        <v>640</v>
      </c>
      <c r="B10" s="424"/>
    </row>
    <row r="11" spans="1:2" x14ac:dyDescent="0.25">
      <c r="A11" s="425" t="s">
        <v>250</v>
      </c>
      <c r="B11" s="425"/>
    </row>
    <row r="12" spans="1:2" ht="49.5" customHeight="1" x14ac:dyDescent="0.25">
      <c r="A12" s="424" t="s">
        <v>702</v>
      </c>
      <c r="B12" s="424"/>
    </row>
    <row r="13" spans="1:2" ht="54.75" customHeight="1" x14ac:dyDescent="0.25">
      <c r="A13" s="424" t="s">
        <v>251</v>
      </c>
      <c r="B13" s="424"/>
    </row>
    <row r="14" spans="1:2" ht="36" customHeight="1" x14ac:dyDescent="0.25">
      <c r="A14" s="424" t="s">
        <v>703</v>
      </c>
      <c r="B14" s="424"/>
    </row>
    <row r="15" spans="1:2" x14ac:dyDescent="0.25">
      <c r="A15" s="424" t="s">
        <v>252</v>
      </c>
      <c r="B15" s="424"/>
    </row>
    <row r="16" spans="1:2" ht="41.25" customHeight="1" x14ac:dyDescent="0.25">
      <c r="A16" s="424" t="s">
        <v>704</v>
      </c>
      <c r="B16" s="424"/>
    </row>
    <row r="17" spans="1:2" x14ac:dyDescent="0.25">
      <c r="A17" s="424" t="s">
        <v>253</v>
      </c>
      <c r="B17" s="424"/>
    </row>
    <row r="18" spans="1:2" x14ac:dyDescent="0.25">
      <c r="A18" s="424" t="s">
        <v>254</v>
      </c>
      <c r="B18" s="424"/>
    </row>
    <row r="19" spans="1:2" x14ac:dyDescent="0.25">
      <c r="A19" s="424" t="s">
        <v>255</v>
      </c>
      <c r="B19" s="424"/>
    </row>
    <row r="20" spans="1:2" x14ac:dyDescent="0.25">
      <c r="A20" s="424" t="s">
        <v>705</v>
      </c>
      <c r="B20" s="424"/>
    </row>
    <row r="21" spans="1:2" x14ac:dyDescent="0.25">
      <c r="A21" s="424" t="s">
        <v>256</v>
      </c>
      <c r="B21" s="424"/>
    </row>
    <row r="22" spans="1:2" ht="41.25" customHeight="1" x14ac:dyDescent="0.25">
      <c r="A22" s="424" t="s">
        <v>706</v>
      </c>
      <c r="B22" s="424"/>
    </row>
    <row r="23" spans="1:2" x14ac:dyDescent="0.25">
      <c r="A23" s="424" t="s">
        <v>257</v>
      </c>
      <c r="B23" s="424"/>
    </row>
    <row r="24" spans="1:2" x14ac:dyDescent="0.25">
      <c r="A24" s="424" t="s">
        <v>258</v>
      </c>
      <c r="B24" s="424"/>
    </row>
    <row r="25" spans="1:2" x14ac:dyDescent="0.25">
      <c r="A25" s="425" t="s">
        <v>259</v>
      </c>
      <c r="B25" s="425"/>
    </row>
    <row r="26" spans="1:2" x14ac:dyDescent="0.25">
      <c r="A26" s="424" t="s">
        <v>260</v>
      </c>
      <c r="B26" s="424"/>
    </row>
    <row r="27" spans="1:2" x14ac:dyDescent="0.25">
      <c r="A27" s="426" t="s">
        <v>261</v>
      </c>
      <c r="B27" s="426"/>
    </row>
    <row r="28" spans="1:2" x14ac:dyDescent="0.25">
      <c r="A28" s="424" t="s">
        <v>262</v>
      </c>
      <c r="B28" s="424"/>
    </row>
    <row r="29" spans="1:2" ht="16.5" customHeight="1" x14ac:dyDescent="0.25">
      <c r="A29" s="424" t="s">
        <v>263</v>
      </c>
      <c r="B29" s="424"/>
    </row>
    <row r="30" spans="1:2" ht="156" customHeight="1" x14ac:dyDescent="0.25">
      <c r="A30" s="424" t="s">
        <v>264</v>
      </c>
      <c r="B30" s="424"/>
    </row>
    <row r="31" spans="1:2" ht="25.5" customHeight="1" x14ac:dyDescent="0.25">
      <c r="A31" s="424" t="s">
        <v>265</v>
      </c>
      <c r="B31" s="424"/>
    </row>
    <row r="32" spans="1:2" x14ac:dyDescent="0.25">
      <c r="A32" s="424" t="s">
        <v>266</v>
      </c>
      <c r="B32" s="424"/>
    </row>
    <row r="33" spans="1:2" x14ac:dyDescent="0.25">
      <c r="A33" s="426" t="s">
        <v>267</v>
      </c>
      <c r="B33" s="426"/>
    </row>
    <row r="34" spans="1:2" ht="28.5" customHeight="1" x14ac:dyDescent="0.25">
      <c r="A34" s="424" t="s">
        <v>268</v>
      </c>
      <c r="B34" s="424"/>
    </row>
    <row r="35" spans="1:2" x14ac:dyDescent="0.25">
      <c r="A35" s="424" t="s">
        <v>269</v>
      </c>
      <c r="B35" s="424"/>
    </row>
    <row r="36" spans="1:2" x14ac:dyDescent="0.25">
      <c r="A36" s="424" t="s">
        <v>270</v>
      </c>
      <c r="B36" s="424"/>
    </row>
    <row r="37" spans="1:2" x14ac:dyDescent="0.25">
      <c r="A37" s="425" t="s">
        <v>271</v>
      </c>
      <c r="B37" s="425"/>
    </row>
    <row r="38" spans="1:2" x14ac:dyDescent="0.25">
      <c r="A38" s="426" t="s">
        <v>261</v>
      </c>
      <c r="B38" s="426"/>
    </row>
    <row r="39" spans="1:2" ht="41.25" customHeight="1" x14ac:dyDescent="0.25">
      <c r="A39" s="424" t="s">
        <v>707</v>
      </c>
      <c r="B39" s="424"/>
    </row>
    <row r="40" spans="1:2" ht="26.25" customHeight="1" x14ac:dyDescent="0.25">
      <c r="A40" s="424" t="s">
        <v>272</v>
      </c>
      <c r="B40" s="424"/>
    </row>
    <row r="41" spans="1:2" x14ac:dyDescent="0.25">
      <c r="A41" s="424" t="s">
        <v>273</v>
      </c>
      <c r="B41" s="424"/>
    </row>
    <row r="42" spans="1:2" ht="27" customHeight="1" x14ac:dyDescent="0.25">
      <c r="A42" s="424" t="s">
        <v>708</v>
      </c>
      <c r="B42" s="424"/>
    </row>
    <row r="43" spans="1:2" ht="42" customHeight="1" x14ac:dyDescent="0.25">
      <c r="A43" s="424" t="s">
        <v>709</v>
      </c>
      <c r="B43" s="424"/>
    </row>
    <row r="44" spans="1:2" x14ac:dyDescent="0.25">
      <c r="A44" s="426" t="s">
        <v>267</v>
      </c>
      <c r="B44" s="426"/>
    </row>
    <row r="45" spans="1:2" ht="40.5" customHeight="1" x14ac:dyDescent="0.25">
      <c r="A45" s="424" t="s">
        <v>274</v>
      </c>
      <c r="B45" s="424"/>
    </row>
    <row r="46" spans="1:2" ht="25.5" customHeight="1" x14ac:dyDescent="0.25">
      <c r="A46" s="424" t="s">
        <v>275</v>
      </c>
      <c r="B46" s="424"/>
    </row>
    <row r="47" spans="1:2" ht="25.5" customHeight="1" x14ac:dyDescent="0.25">
      <c r="A47" s="424" t="s">
        <v>276</v>
      </c>
      <c r="B47" s="424"/>
    </row>
    <row r="48" spans="1:2" ht="26.25" customHeight="1" x14ac:dyDescent="0.25">
      <c r="A48" s="424" t="s">
        <v>277</v>
      </c>
      <c r="B48" s="424"/>
    </row>
    <row r="49" spans="1:2" ht="37.5" customHeight="1" x14ac:dyDescent="0.25">
      <c r="A49" s="424" t="s">
        <v>278</v>
      </c>
      <c r="B49" s="424"/>
    </row>
    <row r="50" spans="1:2" ht="25.5" customHeight="1" x14ac:dyDescent="0.25">
      <c r="A50" s="424" t="s">
        <v>279</v>
      </c>
      <c r="B50" s="424"/>
    </row>
    <row r="51" spans="1:2" ht="15.75" customHeight="1" x14ac:dyDescent="0.25">
      <c r="A51" s="424" t="s">
        <v>280</v>
      </c>
      <c r="B51" s="424"/>
    </row>
    <row r="52" spans="1:2" ht="40.5" customHeight="1" x14ac:dyDescent="0.25">
      <c r="A52" s="424" t="s">
        <v>281</v>
      </c>
      <c r="B52" s="424"/>
    </row>
    <row r="53" spans="1:2" ht="25.5" customHeight="1" x14ac:dyDescent="0.25">
      <c r="A53" s="424" t="s">
        <v>282</v>
      </c>
      <c r="B53" s="424"/>
    </row>
    <row r="54" spans="1:2" x14ac:dyDescent="0.25">
      <c r="A54" s="424" t="s">
        <v>283</v>
      </c>
      <c r="B54" s="424"/>
    </row>
    <row r="55" spans="1:2" x14ac:dyDescent="0.25">
      <c r="A55" s="424" t="s">
        <v>284</v>
      </c>
      <c r="B55" s="424"/>
    </row>
    <row r="56" spans="1:2" ht="28.5" customHeight="1" x14ac:dyDescent="0.25">
      <c r="A56" s="424" t="s">
        <v>285</v>
      </c>
      <c r="B56" s="424"/>
    </row>
    <row r="57" spans="1:2" ht="27.75" customHeight="1" x14ac:dyDescent="0.25">
      <c r="A57" s="424" t="s">
        <v>286</v>
      </c>
      <c r="B57" s="424"/>
    </row>
    <row r="58" spans="1:2" x14ac:dyDescent="0.25">
      <c r="A58" s="424" t="s">
        <v>287</v>
      </c>
      <c r="B58" s="424"/>
    </row>
    <row r="59" spans="1:2" ht="52.5" customHeight="1" x14ac:dyDescent="0.25">
      <c r="A59" s="424" t="s">
        <v>288</v>
      </c>
      <c r="B59" s="424"/>
    </row>
    <row r="60" spans="1:2" ht="39" customHeight="1" x14ac:dyDescent="0.25">
      <c r="A60" s="424" t="s">
        <v>289</v>
      </c>
      <c r="B60" s="424"/>
    </row>
    <row r="61" spans="1:2" ht="65.25" customHeight="1" x14ac:dyDescent="0.25">
      <c r="A61" s="424" t="s">
        <v>290</v>
      </c>
      <c r="B61" s="424"/>
    </row>
    <row r="62" spans="1:2" ht="42.75" customHeight="1" x14ac:dyDescent="0.25">
      <c r="A62" s="424" t="s">
        <v>291</v>
      </c>
      <c r="B62" s="424"/>
    </row>
    <row r="63" spans="1:2" ht="25.5" customHeight="1" x14ac:dyDescent="0.25">
      <c r="A63" s="424" t="s">
        <v>292</v>
      </c>
      <c r="B63" s="424"/>
    </row>
    <row r="64" spans="1:2" x14ac:dyDescent="0.25">
      <c r="A64" s="424" t="s">
        <v>293</v>
      </c>
      <c r="B64" s="424"/>
    </row>
    <row r="65" spans="1:2" x14ac:dyDescent="0.25">
      <c r="A65" s="424" t="s">
        <v>294</v>
      </c>
      <c r="B65" s="424"/>
    </row>
    <row r="66" spans="1:2" ht="40.5" customHeight="1" x14ac:dyDescent="0.25">
      <c r="A66" s="424" t="s">
        <v>295</v>
      </c>
      <c r="B66" s="424"/>
    </row>
    <row r="67" spans="1:2" ht="51" customHeight="1" x14ac:dyDescent="0.25">
      <c r="A67" s="424" t="s">
        <v>296</v>
      </c>
      <c r="B67" s="424"/>
    </row>
    <row r="68" spans="1:2" ht="42" customHeight="1" x14ac:dyDescent="0.25">
      <c r="A68" s="424" t="s">
        <v>297</v>
      </c>
      <c r="B68" s="424"/>
    </row>
    <row r="69" spans="1:2" ht="39" customHeight="1" x14ac:dyDescent="0.25">
      <c r="A69" s="424" t="s">
        <v>298</v>
      </c>
      <c r="B69" s="424"/>
    </row>
    <row r="70" spans="1:2" ht="27.75" customHeight="1" x14ac:dyDescent="0.25">
      <c r="A70" s="424" t="s">
        <v>299</v>
      </c>
      <c r="B70" s="424"/>
    </row>
    <row r="71" spans="1:2" ht="90.75" customHeight="1" x14ac:dyDescent="0.25">
      <c r="A71" s="424" t="s">
        <v>300</v>
      </c>
      <c r="B71" s="424"/>
    </row>
    <row r="72" spans="1:2" ht="38.25" customHeight="1" x14ac:dyDescent="0.25">
      <c r="A72" s="424" t="s">
        <v>301</v>
      </c>
      <c r="B72" s="424"/>
    </row>
    <row r="73" spans="1:2" x14ac:dyDescent="0.25">
      <c r="A73" s="424" t="s">
        <v>302</v>
      </c>
      <c r="B73" s="424"/>
    </row>
    <row r="74" spans="1:2" x14ac:dyDescent="0.25">
      <c r="A74" s="424" t="s">
        <v>303</v>
      </c>
      <c r="B74" s="424"/>
    </row>
    <row r="75" spans="1:2" ht="27.75" customHeight="1" x14ac:dyDescent="0.25">
      <c r="A75" s="424" t="s">
        <v>304</v>
      </c>
      <c r="B75" s="424"/>
    </row>
    <row r="76" spans="1:2" ht="37.5" customHeight="1" x14ac:dyDescent="0.25">
      <c r="A76" s="424" t="s">
        <v>305</v>
      </c>
      <c r="B76" s="424"/>
    </row>
    <row r="77" spans="1:2" ht="25.5" customHeight="1" x14ac:dyDescent="0.25">
      <c r="A77" s="424" t="s">
        <v>306</v>
      </c>
      <c r="B77" s="424"/>
    </row>
    <row r="78" spans="1:2" x14ac:dyDescent="0.25">
      <c r="A78" s="424" t="s">
        <v>307</v>
      </c>
      <c r="B78" s="424"/>
    </row>
    <row r="79" spans="1:2" ht="27.75" customHeight="1" x14ac:dyDescent="0.25">
      <c r="A79" s="424" t="s">
        <v>308</v>
      </c>
      <c r="B79" s="424"/>
    </row>
    <row r="80" spans="1:2" ht="27.75" customHeight="1" x14ac:dyDescent="0.25">
      <c r="A80" s="424" t="s">
        <v>309</v>
      </c>
      <c r="B80" s="424"/>
    </row>
    <row r="81" spans="1:2" ht="28.5" customHeight="1" x14ac:dyDescent="0.25">
      <c r="A81" s="424" t="s">
        <v>310</v>
      </c>
      <c r="B81" s="424"/>
    </row>
    <row r="82" spans="1:2" ht="28.5" customHeight="1" x14ac:dyDescent="0.25">
      <c r="A82" s="424" t="s">
        <v>311</v>
      </c>
      <c r="B82" s="424"/>
    </row>
    <row r="83" spans="1:2" x14ac:dyDescent="0.25">
      <c r="A83" s="424" t="s">
        <v>312</v>
      </c>
      <c r="B83" s="424"/>
    </row>
    <row r="84" spans="1:2" ht="29.25" customHeight="1" x14ac:dyDescent="0.25">
      <c r="A84" s="424" t="s">
        <v>313</v>
      </c>
      <c r="B84" s="424"/>
    </row>
    <row r="85" spans="1:2" ht="26.25" customHeight="1" x14ac:dyDescent="0.25">
      <c r="A85" s="424" t="s">
        <v>314</v>
      </c>
      <c r="B85" s="424"/>
    </row>
    <row r="86" spans="1:2" ht="30.75" customHeight="1" x14ac:dyDescent="0.25">
      <c r="A86" s="424" t="s">
        <v>315</v>
      </c>
      <c r="B86" s="424"/>
    </row>
    <row r="87" spans="1:2" ht="27" customHeight="1" x14ac:dyDescent="0.25">
      <c r="A87" s="424" t="s">
        <v>710</v>
      </c>
      <c r="B87" s="424"/>
    </row>
    <row r="88" spans="1:2" x14ac:dyDescent="0.25">
      <c r="A88" s="426" t="s">
        <v>316</v>
      </c>
      <c r="B88" s="426"/>
    </row>
    <row r="89" spans="1:2" x14ac:dyDescent="0.25">
      <c r="A89" s="424" t="s">
        <v>317</v>
      </c>
      <c r="B89" s="424"/>
    </row>
    <row r="90" spans="1:2" x14ac:dyDescent="0.25">
      <c r="A90" s="424" t="s">
        <v>318</v>
      </c>
      <c r="B90" s="424"/>
    </row>
    <row r="91" spans="1:2" ht="25.5" customHeight="1" x14ac:dyDescent="0.25">
      <c r="A91" s="424" t="s">
        <v>319</v>
      </c>
      <c r="B91" s="424"/>
    </row>
    <row r="92" spans="1:2" x14ac:dyDescent="0.25">
      <c r="A92" s="424" t="s">
        <v>320</v>
      </c>
      <c r="B92" s="424"/>
    </row>
    <row r="93" spans="1:2" x14ac:dyDescent="0.25">
      <c r="A93" s="424" t="s">
        <v>321</v>
      </c>
      <c r="B93" s="424"/>
    </row>
    <row r="94" spans="1:2" x14ac:dyDescent="0.25">
      <c r="A94" s="424" t="s">
        <v>322</v>
      </c>
      <c r="B94" s="424"/>
    </row>
    <row r="95" spans="1:2" x14ac:dyDescent="0.25">
      <c r="A95" s="424" t="s">
        <v>323</v>
      </c>
      <c r="B95" s="424"/>
    </row>
    <row r="96" spans="1:2" x14ac:dyDescent="0.25">
      <c r="A96" s="424" t="s">
        <v>324</v>
      </c>
      <c r="B96" s="424"/>
    </row>
    <row r="97" spans="1:2" x14ac:dyDescent="0.25">
      <c r="A97" s="424" t="s">
        <v>325</v>
      </c>
      <c r="B97" s="424"/>
    </row>
    <row r="98" spans="1:2" x14ac:dyDescent="0.25">
      <c r="A98" s="424" t="s">
        <v>326</v>
      </c>
      <c r="B98" s="424"/>
    </row>
    <row r="99" spans="1:2" x14ac:dyDescent="0.25">
      <c r="A99" s="424" t="s">
        <v>327</v>
      </c>
      <c r="B99" s="424"/>
    </row>
    <row r="100" spans="1:2" x14ac:dyDescent="0.25">
      <c r="A100" s="424" t="s">
        <v>328</v>
      </c>
      <c r="B100" s="424"/>
    </row>
    <row r="101" spans="1:2" x14ac:dyDescent="0.25">
      <c r="A101" s="424" t="s">
        <v>329</v>
      </c>
      <c r="B101" s="424"/>
    </row>
    <row r="102" spans="1:2" x14ac:dyDescent="0.25">
      <c r="A102" s="424" t="s">
        <v>330</v>
      </c>
      <c r="B102" s="424"/>
    </row>
    <row r="103" spans="1:2" x14ac:dyDescent="0.25">
      <c r="A103" s="424" t="s">
        <v>331</v>
      </c>
      <c r="B103" s="424"/>
    </row>
    <row r="104" spans="1:2" x14ac:dyDescent="0.25">
      <c r="A104" s="424" t="s">
        <v>332</v>
      </c>
      <c r="B104" s="424"/>
    </row>
    <row r="105" spans="1:2" x14ac:dyDescent="0.25">
      <c r="A105" s="424" t="s">
        <v>333</v>
      </c>
      <c r="B105" s="424"/>
    </row>
    <row r="106" spans="1:2" x14ac:dyDescent="0.25">
      <c r="A106" s="424" t="s">
        <v>334</v>
      </c>
      <c r="B106" s="424"/>
    </row>
    <row r="107" spans="1:2" x14ac:dyDescent="0.25">
      <c r="A107" s="424" t="s">
        <v>335</v>
      </c>
      <c r="B107" s="424"/>
    </row>
    <row r="108" spans="1:2" x14ac:dyDescent="0.25">
      <c r="A108" s="424" t="s">
        <v>336</v>
      </c>
      <c r="B108" s="424"/>
    </row>
    <row r="109" spans="1:2" x14ac:dyDescent="0.25">
      <c r="A109" s="424" t="s">
        <v>337</v>
      </c>
      <c r="B109" s="424"/>
    </row>
    <row r="110" spans="1:2" x14ac:dyDescent="0.25">
      <c r="A110" s="424" t="s">
        <v>338</v>
      </c>
      <c r="B110" s="424"/>
    </row>
    <row r="111" spans="1:2" x14ac:dyDescent="0.25">
      <c r="A111" s="424" t="s">
        <v>711</v>
      </c>
      <c r="B111" s="424"/>
    </row>
    <row r="112" spans="1:2" x14ac:dyDescent="0.25">
      <c r="A112" s="424" t="s">
        <v>712</v>
      </c>
      <c r="B112" s="424"/>
    </row>
    <row r="113" spans="1:2" x14ac:dyDescent="0.25">
      <c r="A113" s="426" t="s">
        <v>339</v>
      </c>
      <c r="B113" s="426"/>
    </row>
    <row r="114" spans="1:2" x14ac:dyDescent="0.25">
      <c r="A114" s="424" t="s">
        <v>340</v>
      </c>
      <c r="B114" s="424"/>
    </row>
    <row r="115" spans="1:2" x14ac:dyDescent="0.25">
      <c r="A115" s="424" t="s">
        <v>341</v>
      </c>
      <c r="B115" s="424"/>
    </row>
    <row r="116" spans="1:2" x14ac:dyDescent="0.25">
      <c r="A116" s="424" t="s">
        <v>342</v>
      </c>
      <c r="B116" s="424"/>
    </row>
    <row r="117" spans="1:2" x14ac:dyDescent="0.25">
      <c r="A117" s="424" t="s">
        <v>343</v>
      </c>
      <c r="B117" s="424"/>
    </row>
    <row r="118" spans="1:2" x14ac:dyDescent="0.25">
      <c r="A118" s="424" t="s">
        <v>344</v>
      </c>
      <c r="B118" s="424"/>
    </row>
    <row r="119" spans="1:2" x14ac:dyDescent="0.25">
      <c r="A119" s="424" t="s">
        <v>345</v>
      </c>
      <c r="B119" s="424"/>
    </row>
    <row r="120" spans="1:2" x14ac:dyDescent="0.25">
      <c r="A120" s="426" t="s">
        <v>346</v>
      </c>
      <c r="B120" s="426"/>
    </row>
    <row r="121" spans="1:2" x14ac:dyDescent="0.25">
      <c r="A121" s="424" t="s">
        <v>347</v>
      </c>
      <c r="B121" s="424"/>
    </row>
    <row r="122" spans="1:2" x14ac:dyDescent="0.25">
      <c r="A122" s="424" t="s">
        <v>348</v>
      </c>
      <c r="B122" s="424"/>
    </row>
    <row r="123" spans="1:2" x14ac:dyDescent="0.25">
      <c r="A123" s="424" t="s">
        <v>349</v>
      </c>
      <c r="B123" s="424"/>
    </row>
    <row r="124" spans="1:2" x14ac:dyDescent="0.25">
      <c r="A124" s="424" t="s">
        <v>350</v>
      </c>
      <c r="B124" s="424"/>
    </row>
    <row r="125" spans="1:2" x14ac:dyDescent="0.25">
      <c r="A125" s="424" t="s">
        <v>351</v>
      </c>
      <c r="B125" s="424"/>
    </row>
    <row r="126" spans="1:2" x14ac:dyDescent="0.25">
      <c r="A126" s="424" t="s">
        <v>352</v>
      </c>
      <c r="B126" s="424"/>
    </row>
    <row r="127" spans="1:2" x14ac:dyDescent="0.25">
      <c r="A127" s="424" t="s">
        <v>353</v>
      </c>
      <c r="B127" s="424"/>
    </row>
    <row r="128" spans="1:2" ht="24.75" customHeight="1" x14ac:dyDescent="0.25">
      <c r="A128" s="424" t="s">
        <v>354</v>
      </c>
      <c r="B128" s="424"/>
    </row>
    <row r="129" spans="1:2" x14ac:dyDescent="0.25">
      <c r="A129" s="425" t="s">
        <v>355</v>
      </c>
      <c r="B129" s="425"/>
    </row>
    <row r="130" spans="1:2" x14ac:dyDescent="0.25">
      <c r="A130" s="426" t="s">
        <v>261</v>
      </c>
      <c r="B130" s="426"/>
    </row>
    <row r="131" spans="1:2" ht="43.5" customHeight="1" x14ac:dyDescent="0.25">
      <c r="A131" s="424" t="s">
        <v>356</v>
      </c>
      <c r="B131" s="424"/>
    </row>
    <row r="132" spans="1:2" x14ac:dyDescent="0.25">
      <c r="A132" s="424" t="s">
        <v>719</v>
      </c>
      <c r="B132" s="424"/>
    </row>
    <row r="133" spans="1:2" ht="26.25" customHeight="1" x14ac:dyDescent="0.25">
      <c r="A133" s="424" t="s">
        <v>357</v>
      </c>
      <c r="B133" s="424"/>
    </row>
    <row r="134" spans="1:2" x14ac:dyDescent="0.25">
      <c r="A134" s="424" t="s">
        <v>358</v>
      </c>
      <c r="B134" s="424"/>
    </row>
    <row r="135" spans="1:2" x14ac:dyDescent="0.25">
      <c r="A135" s="424" t="s">
        <v>713</v>
      </c>
      <c r="B135" s="424"/>
    </row>
    <row r="136" spans="1:2" ht="27.75" customHeight="1" x14ac:dyDescent="0.25">
      <c r="A136" s="424" t="s">
        <v>359</v>
      </c>
      <c r="B136" s="424"/>
    </row>
    <row r="137" spans="1:2" ht="27" customHeight="1" x14ac:dyDescent="0.25">
      <c r="A137" s="424" t="s">
        <v>714</v>
      </c>
      <c r="B137" s="424"/>
    </row>
    <row r="138" spans="1:2" x14ac:dyDescent="0.25">
      <c r="A138" s="424" t="s">
        <v>360</v>
      </c>
      <c r="B138" s="424"/>
    </row>
    <row r="139" spans="1:2" ht="27" customHeight="1" x14ac:dyDescent="0.25">
      <c r="A139" s="424" t="s">
        <v>361</v>
      </c>
      <c r="B139" s="424"/>
    </row>
    <row r="140" spans="1:2" x14ac:dyDescent="0.25">
      <c r="A140" s="424" t="s">
        <v>362</v>
      </c>
      <c r="B140" s="424"/>
    </row>
    <row r="141" spans="1:2" x14ac:dyDescent="0.25">
      <c r="A141" s="424" t="s">
        <v>363</v>
      </c>
      <c r="B141" s="424"/>
    </row>
    <row r="142" spans="1:2" x14ac:dyDescent="0.25">
      <c r="A142" s="424" t="s">
        <v>364</v>
      </c>
      <c r="B142" s="424"/>
    </row>
    <row r="143" spans="1:2" ht="27" customHeight="1" x14ac:dyDescent="0.25">
      <c r="A143" s="424" t="s">
        <v>365</v>
      </c>
      <c r="B143" s="424"/>
    </row>
    <row r="144" spans="1:2" ht="26.25" customHeight="1" x14ac:dyDescent="0.25">
      <c r="A144" s="424" t="s">
        <v>366</v>
      </c>
      <c r="B144" s="424"/>
    </row>
    <row r="145" spans="1:2" x14ac:dyDescent="0.25">
      <c r="A145" s="424" t="s">
        <v>367</v>
      </c>
      <c r="B145" s="424"/>
    </row>
    <row r="146" spans="1:2" x14ac:dyDescent="0.25">
      <c r="A146" s="424" t="s">
        <v>368</v>
      </c>
      <c r="B146" s="424"/>
    </row>
    <row r="147" spans="1:2" ht="29.25" customHeight="1" x14ac:dyDescent="0.25">
      <c r="A147" s="424" t="s">
        <v>369</v>
      </c>
      <c r="B147" s="424"/>
    </row>
    <row r="148" spans="1:2" ht="25.5" customHeight="1" x14ac:dyDescent="0.25">
      <c r="A148" s="424" t="s">
        <v>720</v>
      </c>
      <c r="B148" s="424"/>
    </row>
    <row r="149" spans="1:2" x14ac:dyDescent="0.25">
      <c r="A149" s="424" t="s">
        <v>370</v>
      </c>
      <c r="B149" s="424"/>
    </row>
    <row r="150" spans="1:2" x14ac:dyDescent="0.25">
      <c r="A150" s="424" t="s">
        <v>715</v>
      </c>
      <c r="B150" s="424"/>
    </row>
    <row r="151" spans="1:2" x14ac:dyDescent="0.25">
      <c r="A151" s="424" t="s">
        <v>716</v>
      </c>
      <c r="B151" s="424"/>
    </row>
    <row r="152" spans="1:2" x14ac:dyDescent="0.25">
      <c r="A152" s="426" t="s">
        <v>371</v>
      </c>
      <c r="B152" s="426"/>
    </row>
    <row r="153" spans="1:2" ht="27" customHeight="1" x14ac:dyDescent="0.25">
      <c r="A153" s="424" t="s">
        <v>717</v>
      </c>
      <c r="B153" s="424"/>
    </row>
    <row r="154" spans="1:2" x14ac:dyDescent="0.25">
      <c r="A154" s="424" t="s">
        <v>372</v>
      </c>
      <c r="B154" s="424"/>
    </row>
    <row r="155" spans="1:2" x14ac:dyDescent="0.25">
      <c r="A155" s="424" t="s">
        <v>373</v>
      </c>
      <c r="B155" s="424"/>
    </row>
    <row r="156" spans="1:2" x14ac:dyDescent="0.25">
      <c r="A156" s="424" t="s">
        <v>718</v>
      </c>
      <c r="B156" s="424"/>
    </row>
    <row r="157" spans="1:2" x14ac:dyDescent="0.25">
      <c r="A157" s="424" t="s">
        <v>374</v>
      </c>
      <c r="B157" s="424"/>
    </row>
    <row r="158" spans="1:2" x14ac:dyDescent="0.25">
      <c r="A158" s="424" t="s">
        <v>375</v>
      </c>
      <c r="B158" s="424"/>
    </row>
    <row r="159" spans="1:2" x14ac:dyDescent="0.25">
      <c r="A159" s="424" t="s">
        <v>376</v>
      </c>
      <c r="B159" s="424"/>
    </row>
    <row r="160" spans="1:2" x14ac:dyDescent="0.25">
      <c r="A160" s="424" t="s">
        <v>377</v>
      </c>
      <c r="B160" s="424"/>
    </row>
    <row r="161" spans="1:2" x14ac:dyDescent="0.25">
      <c r="A161" s="424" t="s">
        <v>378</v>
      </c>
      <c r="B161" s="424"/>
    </row>
    <row r="162" spans="1:2" x14ac:dyDescent="0.25">
      <c r="A162" s="425" t="s">
        <v>379</v>
      </c>
      <c r="B162" s="425"/>
    </row>
    <row r="163" spans="1:2" x14ac:dyDescent="0.25">
      <c r="A163" s="424" t="s">
        <v>380</v>
      </c>
      <c r="B163" s="424"/>
    </row>
    <row r="164" spans="1:2" x14ac:dyDescent="0.25">
      <c r="A164" s="424" t="s">
        <v>381</v>
      </c>
      <c r="B164" s="424"/>
    </row>
    <row r="165" spans="1:2" x14ac:dyDescent="0.25">
      <c r="A165" s="426" t="s">
        <v>261</v>
      </c>
      <c r="B165" s="426"/>
    </row>
    <row r="166" spans="1:2" x14ac:dyDescent="0.25">
      <c r="A166" s="424" t="s">
        <v>382</v>
      </c>
      <c r="B166" s="424"/>
    </row>
    <row r="167" spans="1:2" x14ac:dyDescent="0.25">
      <c r="A167" s="424" t="s">
        <v>383</v>
      </c>
      <c r="B167" s="424"/>
    </row>
    <row r="168" spans="1:2" x14ac:dyDescent="0.25">
      <c r="A168" s="424" t="s">
        <v>384</v>
      </c>
      <c r="B168" s="424"/>
    </row>
    <row r="169" spans="1:2" x14ac:dyDescent="0.25">
      <c r="A169" s="426" t="s">
        <v>267</v>
      </c>
      <c r="B169" s="426"/>
    </row>
    <row r="170" spans="1:2" x14ac:dyDescent="0.25">
      <c r="A170" s="424" t="s">
        <v>385</v>
      </c>
      <c r="B170" s="424"/>
    </row>
    <row r="171" spans="1:2" ht="27" customHeight="1" x14ac:dyDescent="0.25">
      <c r="A171" s="424" t="s">
        <v>386</v>
      </c>
      <c r="B171" s="424"/>
    </row>
    <row r="172" spans="1:2" x14ac:dyDescent="0.25">
      <c r="A172" s="424" t="s">
        <v>387</v>
      </c>
      <c r="B172" s="424"/>
    </row>
    <row r="173" spans="1:2" ht="42" customHeight="1" x14ac:dyDescent="0.25">
      <c r="A173" s="424" t="s">
        <v>388</v>
      </c>
      <c r="B173" s="424"/>
    </row>
    <row r="174" spans="1:2" x14ac:dyDescent="0.25">
      <c r="A174" s="425" t="s">
        <v>389</v>
      </c>
      <c r="B174" s="425"/>
    </row>
    <row r="175" spans="1:2" x14ac:dyDescent="0.25">
      <c r="A175" s="424" t="s">
        <v>390</v>
      </c>
      <c r="B175" s="424"/>
    </row>
    <row r="176" spans="1:2" ht="27" customHeight="1" x14ac:dyDescent="0.25">
      <c r="A176" s="424" t="s">
        <v>391</v>
      </c>
      <c r="B176" s="424"/>
    </row>
    <row r="177" spans="1:2" x14ac:dyDescent="0.25">
      <c r="A177" s="424" t="s">
        <v>392</v>
      </c>
      <c r="B177" s="424"/>
    </row>
    <row r="178" spans="1:2" x14ac:dyDescent="0.25">
      <c r="A178" s="424" t="s">
        <v>393</v>
      </c>
      <c r="B178" s="424"/>
    </row>
    <row r="179" spans="1:2" x14ac:dyDescent="0.25">
      <c r="A179" s="429" t="s">
        <v>823</v>
      </c>
      <c r="B179" s="429"/>
    </row>
    <row r="180" spans="1:2" x14ac:dyDescent="0.25">
      <c r="A180" s="430" t="s">
        <v>824</v>
      </c>
      <c r="B180" s="430"/>
    </row>
    <row r="181" spans="1:2" ht="52.5" customHeight="1" x14ac:dyDescent="0.25">
      <c r="A181" s="424" t="s">
        <v>394</v>
      </c>
      <c r="B181" s="424"/>
    </row>
    <row r="182" spans="1:2" ht="24.75" customHeight="1" x14ac:dyDescent="0.25">
      <c r="A182" s="424" t="s">
        <v>395</v>
      </c>
      <c r="B182" s="424"/>
    </row>
    <row r="183" spans="1:2" x14ac:dyDescent="0.25">
      <c r="A183" s="424" t="s">
        <v>396</v>
      </c>
      <c r="B183" s="424"/>
    </row>
    <row r="184" spans="1:2" ht="41.25" customHeight="1" x14ac:dyDescent="0.25">
      <c r="A184" s="424" t="s">
        <v>397</v>
      </c>
      <c r="B184" s="424"/>
    </row>
    <row r="185" spans="1:2" x14ac:dyDescent="0.25">
      <c r="A185" s="424" t="s">
        <v>398</v>
      </c>
      <c r="B185" s="424"/>
    </row>
    <row r="186" spans="1:2" x14ac:dyDescent="0.25">
      <c r="A186" s="424" t="s">
        <v>399</v>
      </c>
      <c r="B186" s="424"/>
    </row>
    <row r="187" spans="1:2" ht="55.5" customHeight="1" x14ac:dyDescent="0.25">
      <c r="A187" s="424" t="s">
        <v>400</v>
      </c>
      <c r="B187" s="424"/>
    </row>
    <row r="188" spans="1:2" ht="51.75" customHeight="1" x14ac:dyDescent="0.25">
      <c r="A188" s="424" t="s">
        <v>401</v>
      </c>
      <c r="B188" s="424"/>
    </row>
    <row r="189" spans="1:2" x14ac:dyDescent="0.25">
      <c r="A189" s="424" t="s">
        <v>402</v>
      </c>
      <c r="B189" s="424"/>
    </row>
    <row r="190" spans="1:2" ht="28.5" customHeight="1" x14ac:dyDescent="0.25">
      <c r="A190" s="424" t="s">
        <v>721</v>
      </c>
      <c r="B190" s="424"/>
    </row>
    <row r="191" spans="1:2" x14ac:dyDescent="0.25">
      <c r="A191" s="424" t="s">
        <v>722</v>
      </c>
      <c r="B191" s="424"/>
    </row>
    <row r="192" spans="1:2" ht="28.5" customHeight="1" x14ac:dyDescent="0.25">
      <c r="A192" s="424" t="s">
        <v>723</v>
      </c>
      <c r="B192" s="424"/>
    </row>
    <row r="193" spans="1:2" ht="19.5" customHeight="1" x14ac:dyDescent="0.25">
      <c r="A193" s="424" t="s">
        <v>724</v>
      </c>
      <c r="B193" s="424"/>
    </row>
    <row r="194" spans="1:2" ht="28.5" customHeight="1" x14ac:dyDescent="0.25">
      <c r="A194" s="424" t="s">
        <v>725</v>
      </c>
      <c r="B194" s="424"/>
    </row>
    <row r="195" spans="1:2" ht="42" customHeight="1" x14ac:dyDescent="0.25">
      <c r="A195" s="424" t="s">
        <v>726</v>
      </c>
      <c r="B195" s="424"/>
    </row>
    <row r="196" spans="1:2" ht="28.5" customHeight="1" x14ac:dyDescent="0.25">
      <c r="A196" s="424" t="s">
        <v>727</v>
      </c>
      <c r="B196" s="424"/>
    </row>
    <row r="197" spans="1:2" ht="15" customHeight="1" x14ac:dyDescent="0.25">
      <c r="A197" s="424" t="s">
        <v>728</v>
      </c>
      <c r="B197" s="424"/>
    </row>
    <row r="198" spans="1:2" ht="52.5" customHeight="1" x14ac:dyDescent="0.25">
      <c r="A198" s="424" t="s">
        <v>403</v>
      </c>
      <c r="B198" s="424"/>
    </row>
    <row r="199" spans="1:2" x14ac:dyDescent="0.25">
      <c r="A199" s="424" t="s">
        <v>404</v>
      </c>
      <c r="B199" s="424"/>
    </row>
    <row r="200" spans="1:2" ht="42" customHeight="1" x14ac:dyDescent="0.25">
      <c r="A200" s="424" t="s">
        <v>405</v>
      </c>
      <c r="B200" s="424"/>
    </row>
    <row r="201" spans="1:2" ht="42.75" customHeight="1" x14ac:dyDescent="0.25">
      <c r="A201" s="424" t="s">
        <v>406</v>
      </c>
      <c r="B201" s="424"/>
    </row>
    <row r="202" spans="1:2" x14ac:dyDescent="0.25">
      <c r="A202" s="425" t="s">
        <v>407</v>
      </c>
      <c r="B202" s="425"/>
    </row>
    <row r="203" spans="1:2" x14ac:dyDescent="0.25">
      <c r="A203" s="424" t="s">
        <v>408</v>
      </c>
      <c r="B203" s="424"/>
    </row>
    <row r="204" spans="1:2" ht="56.25" customHeight="1" x14ac:dyDescent="0.25">
      <c r="A204" s="424" t="s">
        <v>409</v>
      </c>
      <c r="B204" s="424"/>
    </row>
    <row r="205" spans="1:2" ht="42" customHeight="1" x14ac:dyDescent="0.25">
      <c r="A205" s="424" t="s">
        <v>410</v>
      </c>
      <c r="B205" s="424"/>
    </row>
    <row r="206" spans="1:2" ht="39.75" customHeight="1" x14ac:dyDescent="0.25">
      <c r="A206" s="424" t="s">
        <v>729</v>
      </c>
      <c r="B206" s="424"/>
    </row>
    <row r="207" spans="1:2" x14ac:dyDescent="0.25">
      <c r="A207" s="424" t="s">
        <v>411</v>
      </c>
      <c r="B207" s="424"/>
    </row>
    <row r="208" spans="1:2" x14ac:dyDescent="0.25">
      <c r="A208" s="424" t="s">
        <v>412</v>
      </c>
      <c r="B208" s="424"/>
    </row>
    <row r="209" spans="1:2" x14ac:dyDescent="0.25">
      <c r="A209" s="424" t="s">
        <v>413</v>
      </c>
      <c r="B209" s="424"/>
    </row>
    <row r="210" spans="1:2" x14ac:dyDescent="0.25">
      <c r="A210" s="424" t="s">
        <v>414</v>
      </c>
      <c r="B210" s="424"/>
    </row>
    <row r="211" spans="1:2" x14ac:dyDescent="0.25">
      <c r="A211" s="424" t="s">
        <v>415</v>
      </c>
      <c r="B211" s="424"/>
    </row>
    <row r="212" spans="1:2" x14ac:dyDescent="0.25">
      <c r="A212" s="424" t="s">
        <v>416</v>
      </c>
      <c r="B212" s="424"/>
    </row>
    <row r="213" spans="1:2" x14ac:dyDescent="0.25">
      <c r="A213" s="424" t="s">
        <v>417</v>
      </c>
      <c r="B213" s="424"/>
    </row>
    <row r="214" spans="1:2" x14ac:dyDescent="0.25">
      <c r="A214" s="424" t="s">
        <v>418</v>
      </c>
      <c r="B214" s="424"/>
    </row>
    <row r="215" spans="1:2" x14ac:dyDescent="0.25">
      <c r="A215" s="424" t="s">
        <v>419</v>
      </c>
      <c r="B215" s="424"/>
    </row>
    <row r="216" spans="1:2" x14ac:dyDescent="0.25">
      <c r="A216" s="424" t="s">
        <v>420</v>
      </c>
      <c r="B216" s="424"/>
    </row>
    <row r="217" spans="1:2" ht="27" customHeight="1" x14ac:dyDescent="0.25">
      <c r="A217" s="424" t="s">
        <v>421</v>
      </c>
      <c r="B217" s="424"/>
    </row>
    <row r="218" spans="1:2" ht="79.5" customHeight="1" x14ac:dyDescent="0.25">
      <c r="A218" s="424" t="s">
        <v>422</v>
      </c>
      <c r="B218" s="424"/>
    </row>
    <row r="219" spans="1:2" ht="27.75" customHeight="1" x14ac:dyDescent="0.25">
      <c r="A219" s="424" t="s">
        <v>423</v>
      </c>
      <c r="B219" s="424"/>
    </row>
    <row r="220" spans="1:2" ht="54.75" customHeight="1" x14ac:dyDescent="0.25">
      <c r="A220" s="424" t="s">
        <v>424</v>
      </c>
      <c r="B220" s="424"/>
    </row>
    <row r="221" spans="1:2" ht="41.25" customHeight="1" x14ac:dyDescent="0.25">
      <c r="A221" s="424" t="s">
        <v>425</v>
      </c>
      <c r="B221" s="424"/>
    </row>
    <row r="222" spans="1:2" x14ac:dyDescent="0.25">
      <c r="A222" s="424" t="s">
        <v>426</v>
      </c>
      <c r="B222" s="424"/>
    </row>
    <row r="223" spans="1:2" ht="42.75" customHeight="1" x14ac:dyDescent="0.25">
      <c r="A223" s="424" t="s">
        <v>427</v>
      </c>
      <c r="B223" s="424"/>
    </row>
    <row r="224" spans="1:2" ht="30.75" customHeight="1" x14ac:dyDescent="0.25">
      <c r="A224" s="424" t="s">
        <v>428</v>
      </c>
      <c r="B224" s="424"/>
    </row>
    <row r="225" spans="1:2" ht="66.75" customHeight="1" x14ac:dyDescent="0.25">
      <c r="A225" s="424" t="s">
        <v>429</v>
      </c>
      <c r="B225" s="424"/>
    </row>
    <row r="226" spans="1:2" ht="40.5" customHeight="1" x14ac:dyDescent="0.25">
      <c r="A226" s="424" t="s">
        <v>430</v>
      </c>
      <c r="B226" s="424"/>
    </row>
    <row r="227" spans="1:2" ht="25.5" customHeight="1" x14ac:dyDescent="0.25">
      <c r="A227" s="424" t="s">
        <v>431</v>
      </c>
      <c r="B227" s="424"/>
    </row>
    <row r="228" spans="1:2" x14ac:dyDescent="0.25">
      <c r="A228" s="424" t="s">
        <v>432</v>
      </c>
      <c r="B228" s="424"/>
    </row>
    <row r="229" spans="1:2" x14ac:dyDescent="0.25">
      <c r="A229" s="424" t="s">
        <v>433</v>
      </c>
      <c r="B229" s="424"/>
    </row>
    <row r="230" spans="1:2" ht="40.5" customHeight="1" x14ac:dyDescent="0.25">
      <c r="A230" s="424" t="s">
        <v>434</v>
      </c>
      <c r="B230" s="424"/>
    </row>
    <row r="231" spans="1:2" ht="63.75" customHeight="1" x14ac:dyDescent="0.25">
      <c r="A231" s="424" t="s">
        <v>435</v>
      </c>
      <c r="B231" s="424"/>
    </row>
    <row r="232" spans="1:2" x14ac:dyDescent="0.25">
      <c r="A232" s="424" t="s">
        <v>436</v>
      </c>
      <c r="B232" s="424"/>
    </row>
    <row r="233" spans="1:2" ht="27" customHeight="1" x14ac:dyDescent="0.25">
      <c r="A233" s="424" t="s">
        <v>437</v>
      </c>
      <c r="B233" s="424"/>
    </row>
    <row r="234" spans="1:2" ht="27" customHeight="1" x14ac:dyDescent="0.25">
      <c r="A234" s="424" t="s">
        <v>438</v>
      </c>
      <c r="B234" s="424"/>
    </row>
    <row r="235" spans="1:2" x14ac:dyDescent="0.25">
      <c r="A235" s="424" t="s">
        <v>439</v>
      </c>
      <c r="B235" s="424"/>
    </row>
    <row r="236" spans="1:2" x14ac:dyDescent="0.25">
      <c r="A236" s="424" t="s">
        <v>440</v>
      </c>
      <c r="B236" s="424"/>
    </row>
    <row r="237" spans="1:2" ht="27.75" customHeight="1" x14ac:dyDescent="0.25">
      <c r="A237" s="424" t="s">
        <v>441</v>
      </c>
      <c r="B237" s="424"/>
    </row>
    <row r="238" spans="1:2" x14ac:dyDescent="0.25">
      <c r="A238" s="424" t="s">
        <v>442</v>
      </c>
      <c r="B238" s="424"/>
    </row>
    <row r="239" spans="1:2" ht="30.75" customHeight="1" x14ac:dyDescent="0.25">
      <c r="A239" s="424" t="s">
        <v>443</v>
      </c>
      <c r="B239" s="424"/>
    </row>
    <row r="240" spans="1:2" ht="27" customHeight="1" x14ac:dyDescent="0.25">
      <c r="A240" s="424" t="s">
        <v>444</v>
      </c>
      <c r="B240" s="424"/>
    </row>
    <row r="241" spans="1:2" ht="40.5" customHeight="1" x14ac:dyDescent="0.25">
      <c r="A241" s="424" t="s">
        <v>445</v>
      </c>
      <c r="B241" s="424"/>
    </row>
    <row r="242" spans="1:2" x14ac:dyDescent="0.25">
      <c r="A242" s="424" t="s">
        <v>446</v>
      </c>
      <c r="B242" s="424"/>
    </row>
    <row r="243" spans="1:2" ht="67.5" customHeight="1" x14ac:dyDescent="0.25">
      <c r="A243" s="424" t="s">
        <v>447</v>
      </c>
      <c r="B243" s="424"/>
    </row>
    <row r="244" spans="1:2" x14ac:dyDescent="0.25">
      <c r="A244" s="424" t="s">
        <v>448</v>
      </c>
      <c r="B244" s="424"/>
    </row>
    <row r="245" spans="1:2" x14ac:dyDescent="0.25">
      <c r="A245" s="425" t="s">
        <v>449</v>
      </c>
      <c r="B245" s="425"/>
    </row>
    <row r="246" spans="1:2" ht="31.5" customHeight="1" x14ac:dyDescent="0.25">
      <c r="A246" s="424" t="s">
        <v>450</v>
      </c>
      <c r="B246" s="424"/>
    </row>
    <row r="247" spans="1:2" ht="19.5" customHeight="1" x14ac:dyDescent="0.25">
      <c r="A247" s="424" t="s">
        <v>730</v>
      </c>
      <c r="B247" s="424"/>
    </row>
    <row r="248" spans="1:2" x14ac:dyDescent="0.25">
      <c r="A248" s="424" t="s">
        <v>731</v>
      </c>
      <c r="B248" s="424"/>
    </row>
    <row r="249" spans="1:2" ht="27.75" customHeight="1" x14ac:dyDescent="0.25">
      <c r="A249" s="424" t="s">
        <v>732</v>
      </c>
      <c r="B249" s="424"/>
    </row>
    <row r="250" spans="1:2" x14ac:dyDescent="0.25">
      <c r="A250" s="424" t="s">
        <v>733</v>
      </c>
      <c r="B250" s="424"/>
    </row>
    <row r="251" spans="1:2" ht="41.25" customHeight="1" x14ac:dyDescent="0.25">
      <c r="A251" s="424" t="s">
        <v>451</v>
      </c>
      <c r="B251" s="424"/>
    </row>
    <row r="252" spans="1:2" x14ac:dyDescent="0.25">
      <c r="A252" s="424" t="s">
        <v>452</v>
      </c>
      <c r="B252" s="424"/>
    </row>
    <row r="253" spans="1:2" x14ac:dyDescent="0.25">
      <c r="A253" s="424" t="s">
        <v>734</v>
      </c>
      <c r="B253" s="424"/>
    </row>
    <row r="254" spans="1:2" ht="27" customHeight="1" x14ac:dyDescent="0.25">
      <c r="A254" s="424" t="s">
        <v>453</v>
      </c>
      <c r="B254" s="424"/>
    </row>
    <row r="255" spans="1:2" ht="28.5" customHeight="1" x14ac:dyDescent="0.25">
      <c r="A255" s="424" t="s">
        <v>454</v>
      </c>
      <c r="B255" s="424"/>
    </row>
    <row r="256" spans="1:2" ht="26.25" customHeight="1" x14ac:dyDescent="0.25">
      <c r="A256" s="424" t="s">
        <v>455</v>
      </c>
      <c r="B256" s="424"/>
    </row>
    <row r="257" spans="1:2" ht="54" customHeight="1" x14ac:dyDescent="0.25">
      <c r="A257" s="424" t="s">
        <v>456</v>
      </c>
      <c r="B257" s="424"/>
    </row>
    <row r="258" spans="1:2" ht="27" customHeight="1" x14ac:dyDescent="0.25">
      <c r="A258" s="424" t="s">
        <v>457</v>
      </c>
      <c r="B258" s="424"/>
    </row>
    <row r="259" spans="1:2" x14ac:dyDescent="0.25">
      <c r="A259" s="424" t="s">
        <v>458</v>
      </c>
      <c r="B259" s="424"/>
    </row>
    <row r="260" spans="1:2" ht="30" customHeight="1" x14ac:dyDescent="0.25">
      <c r="A260" s="424" t="s">
        <v>735</v>
      </c>
      <c r="B260" s="424"/>
    </row>
    <row r="261" spans="1:2" ht="25.5" customHeight="1" x14ac:dyDescent="0.25">
      <c r="A261" s="424" t="s">
        <v>459</v>
      </c>
      <c r="B261" s="424"/>
    </row>
    <row r="262" spans="1:2" ht="39.75" customHeight="1" x14ac:dyDescent="0.25">
      <c r="A262" s="424" t="s">
        <v>460</v>
      </c>
      <c r="B262" s="424"/>
    </row>
    <row r="263" spans="1:2" ht="30" customHeight="1" x14ac:dyDescent="0.25">
      <c r="A263" s="424" t="s">
        <v>736</v>
      </c>
      <c r="B263" s="424"/>
    </row>
    <row r="264" spans="1:2" ht="39.75" customHeight="1" x14ac:dyDescent="0.25">
      <c r="A264" s="424" t="s">
        <v>461</v>
      </c>
      <c r="B264" s="424"/>
    </row>
    <row r="265" spans="1:2" ht="43.5" customHeight="1" x14ac:dyDescent="0.25">
      <c r="A265" s="424" t="s">
        <v>737</v>
      </c>
      <c r="B265" s="424"/>
    </row>
    <row r="266" spans="1:2" ht="26.25" customHeight="1" x14ac:dyDescent="0.25">
      <c r="A266" s="424" t="s">
        <v>462</v>
      </c>
      <c r="B266" s="424"/>
    </row>
    <row r="267" spans="1:2" ht="27.75" customHeight="1" x14ac:dyDescent="0.25">
      <c r="A267" s="424" t="s">
        <v>463</v>
      </c>
      <c r="B267" s="424"/>
    </row>
    <row r="268" spans="1:2" ht="27.75" customHeight="1" x14ac:dyDescent="0.25">
      <c r="A268" s="424" t="s">
        <v>738</v>
      </c>
      <c r="B268" s="424"/>
    </row>
    <row r="269" spans="1:2" ht="26.25" customHeight="1" x14ac:dyDescent="0.25">
      <c r="A269" s="424" t="s">
        <v>464</v>
      </c>
      <c r="B269" s="424"/>
    </row>
    <row r="270" spans="1:2" x14ac:dyDescent="0.25">
      <c r="A270" s="424" t="s">
        <v>465</v>
      </c>
      <c r="B270" s="424"/>
    </row>
    <row r="271" spans="1:2" x14ac:dyDescent="0.25">
      <c r="A271" s="424" t="s">
        <v>466</v>
      </c>
      <c r="B271" s="424"/>
    </row>
    <row r="272" spans="1:2" x14ac:dyDescent="0.25">
      <c r="A272" s="425" t="s">
        <v>467</v>
      </c>
      <c r="B272" s="425"/>
    </row>
    <row r="273" spans="1:2" ht="39" customHeight="1" x14ac:dyDescent="0.25">
      <c r="A273" s="424" t="s">
        <v>468</v>
      </c>
      <c r="B273" s="424"/>
    </row>
    <row r="274" spans="1:2" x14ac:dyDescent="0.25">
      <c r="A274" s="424" t="s">
        <v>469</v>
      </c>
      <c r="B274" s="424"/>
    </row>
    <row r="275" spans="1:2" x14ac:dyDescent="0.25">
      <c r="A275" s="424" t="s">
        <v>470</v>
      </c>
      <c r="B275" s="424"/>
    </row>
    <row r="276" spans="1:2" ht="25.5" customHeight="1" x14ac:dyDescent="0.25">
      <c r="A276" s="424" t="s">
        <v>739</v>
      </c>
      <c r="B276" s="424"/>
    </row>
    <row r="277" spans="1:2" ht="39" customHeight="1" x14ac:dyDescent="0.25">
      <c r="A277" s="424" t="s">
        <v>740</v>
      </c>
      <c r="B277" s="424"/>
    </row>
    <row r="278" spans="1:2" ht="39.75" customHeight="1" x14ac:dyDescent="0.25">
      <c r="A278" s="424" t="s">
        <v>741</v>
      </c>
      <c r="B278" s="424"/>
    </row>
    <row r="279" spans="1:2" ht="27" customHeight="1" x14ac:dyDescent="0.25">
      <c r="A279" s="424" t="s">
        <v>742</v>
      </c>
      <c r="B279" s="424"/>
    </row>
    <row r="280" spans="1:2" ht="42" customHeight="1" x14ac:dyDescent="0.25">
      <c r="A280" s="424" t="s">
        <v>743</v>
      </c>
      <c r="B280" s="424"/>
    </row>
    <row r="281" spans="1:2" ht="16.5" customHeight="1" x14ac:dyDescent="0.25">
      <c r="A281" s="424" t="s">
        <v>471</v>
      </c>
      <c r="B281" s="424"/>
    </row>
    <row r="282" spans="1:2" ht="16.5" customHeight="1" x14ac:dyDescent="0.25">
      <c r="A282" s="424" t="s">
        <v>744</v>
      </c>
      <c r="B282" s="424"/>
    </row>
    <row r="283" spans="1:2" x14ac:dyDescent="0.25">
      <c r="A283" s="425" t="s">
        <v>472</v>
      </c>
      <c r="B283" s="425"/>
    </row>
    <row r="284" spans="1:2" x14ac:dyDescent="0.25">
      <c r="A284" s="424" t="s">
        <v>473</v>
      </c>
      <c r="B284" s="424"/>
    </row>
    <row r="285" spans="1:2" x14ac:dyDescent="0.25">
      <c r="A285" s="424" t="s">
        <v>474</v>
      </c>
      <c r="B285" s="424"/>
    </row>
    <row r="286" spans="1:2" ht="39" customHeight="1" x14ac:dyDescent="0.25">
      <c r="A286" s="424" t="s">
        <v>475</v>
      </c>
      <c r="B286" s="424"/>
    </row>
    <row r="287" spans="1:2" ht="27" customHeight="1" x14ac:dyDescent="0.25">
      <c r="A287" s="424" t="s">
        <v>476</v>
      </c>
      <c r="B287" s="424"/>
    </row>
    <row r="288" spans="1:2" x14ac:dyDescent="0.25">
      <c r="A288" s="424" t="s">
        <v>477</v>
      </c>
      <c r="B288" s="424"/>
    </row>
    <row r="289" spans="1:2" x14ac:dyDescent="0.25">
      <c r="A289" s="424" t="s">
        <v>478</v>
      </c>
      <c r="B289" s="424"/>
    </row>
    <row r="290" spans="1:2" x14ac:dyDescent="0.25">
      <c r="A290" s="425" t="s">
        <v>479</v>
      </c>
      <c r="B290" s="425"/>
    </row>
    <row r="291" spans="1:2" ht="27" customHeight="1" x14ac:dyDescent="0.25">
      <c r="A291" s="424" t="s">
        <v>480</v>
      </c>
      <c r="B291" s="424"/>
    </row>
    <row r="292" spans="1:2" x14ac:dyDescent="0.25">
      <c r="A292" s="425" t="s">
        <v>481</v>
      </c>
      <c r="B292" s="425"/>
    </row>
    <row r="293" spans="1:2" ht="24.75" customHeight="1" x14ac:dyDescent="0.25">
      <c r="A293" s="424" t="s">
        <v>482</v>
      </c>
      <c r="B293" s="424"/>
    </row>
    <row r="294" spans="1:2" x14ac:dyDescent="0.25">
      <c r="A294" s="424" t="s">
        <v>483</v>
      </c>
      <c r="B294" s="424"/>
    </row>
    <row r="295" spans="1:2" x14ac:dyDescent="0.25">
      <c r="A295" s="424" t="s">
        <v>484</v>
      </c>
      <c r="B295" s="424"/>
    </row>
    <row r="296" spans="1:2" x14ac:dyDescent="0.25">
      <c r="A296" s="424" t="s">
        <v>485</v>
      </c>
      <c r="B296" s="424"/>
    </row>
    <row r="297" spans="1:2" ht="27.75" customHeight="1" x14ac:dyDescent="0.25">
      <c r="A297" s="424" t="s">
        <v>486</v>
      </c>
      <c r="B297" s="424"/>
    </row>
    <row r="298" spans="1:2" ht="26.25" customHeight="1" x14ac:dyDescent="0.25">
      <c r="A298" s="424" t="s">
        <v>487</v>
      </c>
      <c r="B298" s="424"/>
    </row>
    <row r="299" spans="1:2" x14ac:dyDescent="0.25">
      <c r="A299" s="425" t="s">
        <v>488</v>
      </c>
      <c r="B299" s="425"/>
    </row>
    <row r="300" spans="1:2" ht="39" customHeight="1" x14ac:dyDescent="0.25">
      <c r="A300" s="424" t="s">
        <v>489</v>
      </c>
      <c r="B300" s="424"/>
    </row>
    <row r="301" spans="1:2" ht="69" customHeight="1" x14ac:dyDescent="0.25">
      <c r="A301" s="424" t="s">
        <v>490</v>
      </c>
      <c r="B301" s="424"/>
    </row>
    <row r="302" spans="1:2" ht="45" customHeight="1" x14ac:dyDescent="0.25">
      <c r="A302" s="424" t="s">
        <v>491</v>
      </c>
      <c r="B302" s="424"/>
    </row>
    <row r="303" spans="1:2" ht="78.75" customHeight="1" x14ac:dyDescent="0.25">
      <c r="A303" s="424" t="s">
        <v>492</v>
      </c>
      <c r="B303" s="424"/>
    </row>
    <row r="304" spans="1:2" ht="66" customHeight="1" x14ac:dyDescent="0.25">
      <c r="A304" s="424" t="s">
        <v>493</v>
      </c>
      <c r="B304" s="424"/>
    </row>
    <row r="305" spans="1:2" ht="43.5" customHeight="1" x14ac:dyDescent="0.25">
      <c r="A305" s="424" t="s">
        <v>494</v>
      </c>
      <c r="B305" s="424"/>
    </row>
    <row r="306" spans="1:2" ht="42.75" customHeight="1" x14ac:dyDescent="0.25">
      <c r="A306" s="424" t="s">
        <v>495</v>
      </c>
      <c r="B306" s="424"/>
    </row>
    <row r="307" spans="1:2" ht="39.75" customHeight="1" x14ac:dyDescent="0.25">
      <c r="A307" s="424" t="s">
        <v>496</v>
      </c>
      <c r="B307" s="424"/>
    </row>
    <row r="308" spans="1:2" ht="18.75" customHeight="1" x14ac:dyDescent="0.25">
      <c r="A308" s="424" t="s">
        <v>497</v>
      </c>
      <c r="B308" s="424"/>
    </row>
    <row r="309" spans="1:2" ht="15.75" customHeight="1" x14ac:dyDescent="0.25">
      <c r="A309" s="424" t="s">
        <v>745</v>
      </c>
      <c r="B309" s="424"/>
    </row>
    <row r="310" spans="1:2" x14ac:dyDescent="0.25">
      <c r="A310" s="424" t="s">
        <v>498</v>
      </c>
      <c r="B310" s="424"/>
    </row>
    <row r="311" spans="1:2" x14ac:dyDescent="0.25">
      <c r="A311" s="424" t="s">
        <v>499</v>
      </c>
      <c r="B311" s="424"/>
    </row>
    <row r="312" spans="1:2" x14ac:dyDescent="0.25">
      <c r="A312" s="424" t="s">
        <v>746</v>
      </c>
      <c r="B312" s="424"/>
    </row>
    <row r="313" spans="1:2" x14ac:dyDescent="0.25">
      <c r="A313" s="424" t="s">
        <v>500</v>
      </c>
      <c r="B313" s="424"/>
    </row>
    <row r="314" spans="1:2" x14ac:dyDescent="0.25">
      <c r="A314" s="424" t="s">
        <v>501</v>
      </c>
      <c r="B314" s="424"/>
    </row>
    <row r="315" spans="1:2" x14ac:dyDescent="0.25">
      <c r="A315" s="424" t="s">
        <v>747</v>
      </c>
      <c r="B315" s="424"/>
    </row>
    <row r="316" spans="1:2" ht="9" customHeight="1" x14ac:dyDescent="0.25">
      <c r="A316" s="424" t="s">
        <v>502</v>
      </c>
      <c r="B316" s="424"/>
    </row>
    <row r="317" spans="1:2" x14ac:dyDescent="0.25">
      <c r="A317" s="425" t="s">
        <v>503</v>
      </c>
      <c r="B317" s="425"/>
    </row>
    <row r="318" spans="1:2" x14ac:dyDescent="0.25">
      <c r="A318" s="181" t="s">
        <v>504</v>
      </c>
      <c r="B318" s="181" t="s">
        <v>505</v>
      </c>
    </row>
    <row r="319" spans="1:2" x14ac:dyDescent="0.25">
      <c r="A319" s="181" t="s">
        <v>502</v>
      </c>
      <c r="B319" s="181"/>
    </row>
    <row r="320" spans="1:2" x14ac:dyDescent="0.25">
      <c r="A320" s="181" t="s">
        <v>506</v>
      </c>
      <c r="B320" s="181" t="s">
        <v>506</v>
      </c>
    </row>
    <row r="321" spans="1:2" x14ac:dyDescent="0.25">
      <c r="A321" s="181" t="s">
        <v>507</v>
      </c>
      <c r="B321" s="181" t="s">
        <v>507</v>
      </c>
    </row>
    <row r="322" spans="1:2" x14ac:dyDescent="0.25">
      <c r="A322" s="428"/>
      <c r="B322" s="428"/>
    </row>
    <row r="323" spans="1:2" x14ac:dyDescent="0.25">
      <c r="A323" s="182" t="s">
        <v>188</v>
      </c>
      <c r="B323" s="180"/>
    </row>
    <row r="324" spans="1:2" ht="9.75" customHeight="1" x14ac:dyDescent="0.25">
      <c r="A324" s="180" t="s">
        <v>502</v>
      </c>
      <c r="B324" s="180"/>
    </row>
    <row r="325" spans="1:2" x14ac:dyDescent="0.25">
      <c r="A325" s="42" t="str">
        <f>'Расчет дог.цены'!B20</f>
        <v>Заказчик</v>
      </c>
      <c r="B325" s="42" t="str">
        <f>'Расчет дог.цены'!D20</f>
        <v>Подрядчик</v>
      </c>
    </row>
    <row r="326" spans="1:2" ht="8.25" customHeight="1" x14ac:dyDescent="0.25">
      <c r="A326" s="181"/>
      <c r="B326" s="180"/>
    </row>
    <row r="327" spans="1:2" x14ac:dyDescent="0.25">
      <c r="A327" s="181" t="str">
        <f>'Расчет дог.цены'!B23</f>
        <v xml:space="preserve">Заместитель директора по </v>
      </c>
      <c r="B327" s="180" t="str">
        <f>'Расчет дог.цены'!D23</f>
        <v>Генеральный директор</v>
      </c>
    </row>
    <row r="328" spans="1:2" x14ac:dyDescent="0.25">
      <c r="A328" s="181" t="str">
        <f>'Расчет дог.цены'!B24</f>
        <v>капитальному строительству</v>
      </c>
      <c r="B328" s="180" t="str">
        <f>'Расчет дог.цены'!D24</f>
        <v>ООО "____________"</v>
      </c>
    </row>
    <row r="329" spans="1:2" x14ac:dyDescent="0.25">
      <c r="A329" s="181"/>
      <c r="B329" s="180"/>
    </row>
    <row r="330" spans="1:2" x14ac:dyDescent="0.25">
      <c r="A330" s="181"/>
      <c r="B330" s="180"/>
    </row>
    <row r="331" spans="1:2" x14ac:dyDescent="0.25">
      <c r="A331" s="181"/>
      <c r="B331" s="180"/>
    </row>
    <row r="332" spans="1:2" x14ac:dyDescent="0.25">
      <c r="A332" s="181" t="str">
        <f>'Расчет дог.цены'!B29</f>
        <v>_________________ / Д.А. Белевитин/</v>
      </c>
      <c r="B332" s="180" t="str">
        <f>'Расчет дог.цены'!D29</f>
        <v>______________ / И.И. Иванов /</v>
      </c>
    </row>
    <row r="333" spans="1:2" x14ac:dyDescent="0.25">
      <c r="A333" s="181" t="s">
        <v>43</v>
      </c>
      <c r="B333" s="180" t="s">
        <v>43</v>
      </c>
    </row>
    <row r="334" spans="1:2" x14ac:dyDescent="0.25">
      <c r="A334" s="53"/>
      <c r="B334" s="183" t="s">
        <v>20</v>
      </c>
    </row>
    <row r="335" spans="1:2" x14ac:dyDescent="0.25">
      <c r="A335" s="53" t="s">
        <v>502</v>
      </c>
      <c r="B335" s="183" t="s">
        <v>508</v>
      </c>
    </row>
    <row r="336" spans="1:2" x14ac:dyDescent="0.25">
      <c r="A336" s="53" t="s">
        <v>502</v>
      </c>
      <c r="B336" s="183" t="s">
        <v>509</v>
      </c>
    </row>
    <row r="337" spans="1:2" x14ac:dyDescent="0.25">
      <c r="A337" s="53" t="s">
        <v>502</v>
      </c>
      <c r="B337" s="183" t="s">
        <v>510</v>
      </c>
    </row>
    <row r="338" spans="1:2" x14ac:dyDescent="0.25">
      <c r="A338" s="424" t="s">
        <v>502</v>
      </c>
      <c r="B338" s="424"/>
    </row>
    <row r="339" spans="1:2" x14ac:dyDescent="0.25">
      <c r="A339" s="425" t="s">
        <v>511</v>
      </c>
      <c r="B339" s="425"/>
    </row>
    <row r="340" spans="1:2" x14ac:dyDescent="0.25">
      <c r="A340" s="424" t="s">
        <v>502</v>
      </c>
      <c r="B340" s="424"/>
    </row>
    <row r="341" spans="1:2" x14ac:dyDescent="0.25">
      <c r="A341" s="427" t="s">
        <v>512</v>
      </c>
      <c r="B341" s="427"/>
    </row>
    <row r="342" spans="1:2" x14ac:dyDescent="0.25">
      <c r="A342" s="422" t="s">
        <v>513</v>
      </c>
      <c r="B342" s="422"/>
    </row>
    <row r="343" spans="1:2" ht="31.5" customHeight="1" x14ac:dyDescent="0.25">
      <c r="A343" s="424" t="s">
        <v>514</v>
      </c>
      <c r="B343" s="424"/>
    </row>
    <row r="344" spans="1:2" ht="40.5" customHeight="1" x14ac:dyDescent="0.25">
      <c r="A344" s="424" t="s">
        <v>515</v>
      </c>
      <c r="B344" s="424"/>
    </row>
    <row r="345" spans="1:2" ht="28.5" customHeight="1" x14ac:dyDescent="0.25">
      <c r="A345" s="424" t="s">
        <v>516</v>
      </c>
      <c r="B345" s="424"/>
    </row>
    <row r="346" spans="1:2" ht="40.5" customHeight="1" x14ac:dyDescent="0.25">
      <c r="A346" s="424" t="s">
        <v>517</v>
      </c>
      <c r="B346" s="424"/>
    </row>
    <row r="347" spans="1:2" ht="27" customHeight="1" x14ac:dyDescent="0.25">
      <c r="A347" s="424" t="s">
        <v>748</v>
      </c>
      <c r="B347" s="424"/>
    </row>
    <row r="348" spans="1:2" x14ac:dyDescent="0.25">
      <c r="A348" s="422" t="s">
        <v>749</v>
      </c>
      <c r="B348" s="422"/>
    </row>
    <row r="349" spans="1:2" ht="42" customHeight="1" x14ac:dyDescent="0.25">
      <c r="A349" s="424" t="s">
        <v>518</v>
      </c>
      <c r="B349" s="424"/>
    </row>
    <row r="350" spans="1:2" ht="27" customHeight="1" x14ac:dyDescent="0.25">
      <c r="A350" s="424" t="s">
        <v>519</v>
      </c>
      <c r="B350" s="424"/>
    </row>
    <row r="351" spans="1:2" ht="18" customHeight="1" x14ac:dyDescent="0.25">
      <c r="A351" s="422" t="s">
        <v>750</v>
      </c>
      <c r="B351" s="422"/>
    </row>
    <row r="352" spans="1:2" ht="27" customHeight="1" x14ac:dyDescent="0.25">
      <c r="A352" s="424" t="s">
        <v>526</v>
      </c>
      <c r="B352" s="424"/>
    </row>
    <row r="353" spans="1:2" ht="27" customHeight="1" x14ac:dyDescent="0.25">
      <c r="A353" s="424" t="s">
        <v>527</v>
      </c>
      <c r="B353" s="424"/>
    </row>
    <row r="354" spans="1:2" ht="26.25" customHeight="1" x14ac:dyDescent="0.25">
      <c r="A354" s="422" t="s">
        <v>520</v>
      </c>
      <c r="B354" s="422"/>
    </row>
    <row r="355" spans="1:2" ht="78.75" customHeight="1" x14ac:dyDescent="0.25">
      <c r="A355" s="424" t="s">
        <v>521</v>
      </c>
      <c r="B355" s="424"/>
    </row>
    <row r="356" spans="1:2" x14ac:dyDescent="0.25">
      <c r="A356" s="424" t="s">
        <v>522</v>
      </c>
      <c r="B356" s="424"/>
    </row>
    <row r="357" spans="1:2" x14ac:dyDescent="0.25">
      <c r="A357" s="424" t="s">
        <v>523</v>
      </c>
      <c r="B357" s="424"/>
    </row>
    <row r="358" spans="1:2" ht="27.75" customHeight="1" x14ac:dyDescent="0.25">
      <c r="A358" s="424" t="s">
        <v>524</v>
      </c>
      <c r="B358" s="424"/>
    </row>
    <row r="359" spans="1:2" ht="26.25" customHeight="1" x14ac:dyDescent="0.25">
      <c r="A359" s="424" t="s">
        <v>525</v>
      </c>
      <c r="B359" s="424"/>
    </row>
    <row r="360" spans="1:2" x14ac:dyDescent="0.25">
      <c r="A360" s="422" t="s">
        <v>751</v>
      </c>
      <c r="B360" s="422"/>
    </row>
    <row r="361" spans="1:2" x14ac:dyDescent="0.25">
      <c r="A361" s="424" t="s">
        <v>528</v>
      </c>
      <c r="B361" s="424"/>
    </row>
    <row r="362" spans="1:2" ht="39" customHeight="1" x14ac:dyDescent="0.25">
      <c r="A362" s="424" t="s">
        <v>529</v>
      </c>
      <c r="B362" s="424"/>
    </row>
    <row r="363" spans="1:2" x14ac:dyDescent="0.25">
      <c r="A363" s="424" t="s">
        <v>530</v>
      </c>
      <c r="B363" s="424"/>
    </row>
    <row r="364" spans="1:2" ht="27.75" customHeight="1" x14ac:dyDescent="0.25">
      <c r="A364" s="424" t="s">
        <v>531</v>
      </c>
      <c r="B364" s="424"/>
    </row>
    <row r="365" spans="1:2" x14ac:dyDescent="0.25">
      <c r="A365" s="424" t="s">
        <v>532</v>
      </c>
      <c r="B365" s="424"/>
    </row>
    <row r="366" spans="1:2" ht="39.75" customHeight="1" x14ac:dyDescent="0.25">
      <c r="A366" s="424" t="s">
        <v>533</v>
      </c>
      <c r="B366" s="424"/>
    </row>
    <row r="367" spans="1:2" x14ac:dyDescent="0.25">
      <c r="A367" s="422" t="s">
        <v>752</v>
      </c>
      <c r="B367" s="422"/>
    </row>
    <row r="368" spans="1:2" ht="38.25" customHeight="1" x14ac:dyDescent="0.25">
      <c r="A368" s="424" t="s">
        <v>534</v>
      </c>
      <c r="B368" s="424"/>
    </row>
    <row r="369" spans="1:2" ht="39.75" customHeight="1" x14ac:dyDescent="0.25">
      <c r="A369" s="424" t="s">
        <v>535</v>
      </c>
      <c r="B369" s="424"/>
    </row>
    <row r="370" spans="1:2" x14ac:dyDescent="0.25">
      <c r="A370" s="422" t="s">
        <v>753</v>
      </c>
      <c r="B370" s="422"/>
    </row>
    <row r="371" spans="1:2" ht="52.5" customHeight="1" x14ac:dyDescent="0.25">
      <c r="A371" s="424" t="s">
        <v>536</v>
      </c>
      <c r="B371" s="424"/>
    </row>
    <row r="372" spans="1:2" ht="29.25" customHeight="1" x14ac:dyDescent="0.25">
      <c r="A372" s="422" t="s">
        <v>754</v>
      </c>
      <c r="B372" s="422"/>
    </row>
    <row r="373" spans="1:2" ht="65.25" customHeight="1" x14ac:dyDescent="0.25">
      <c r="A373" s="424" t="s">
        <v>537</v>
      </c>
      <c r="B373" s="424"/>
    </row>
    <row r="374" spans="1:2" ht="79.5" customHeight="1" x14ac:dyDescent="0.25">
      <c r="A374" s="424" t="s">
        <v>538</v>
      </c>
      <c r="B374" s="424"/>
    </row>
    <row r="375" spans="1:2" ht="26.25" customHeight="1" x14ac:dyDescent="0.25">
      <c r="A375" s="422" t="s">
        <v>755</v>
      </c>
      <c r="B375" s="422"/>
    </row>
    <row r="376" spans="1:2" ht="44.25" customHeight="1" x14ac:dyDescent="0.25">
      <c r="A376" s="424" t="s">
        <v>539</v>
      </c>
      <c r="B376" s="424"/>
    </row>
    <row r="377" spans="1:2" ht="29.25" customHeight="1" x14ac:dyDescent="0.25">
      <c r="A377" s="424" t="s">
        <v>540</v>
      </c>
      <c r="B377" s="424"/>
    </row>
    <row r="378" spans="1:2" x14ac:dyDescent="0.25">
      <c r="A378" s="422" t="s">
        <v>756</v>
      </c>
      <c r="B378" s="422"/>
    </row>
    <row r="379" spans="1:2" ht="41.25" customHeight="1" x14ac:dyDescent="0.25">
      <c r="A379" s="424" t="s">
        <v>541</v>
      </c>
      <c r="B379" s="424"/>
    </row>
    <row r="380" spans="1:2" ht="27" customHeight="1" x14ac:dyDescent="0.25">
      <c r="A380" s="424" t="s">
        <v>542</v>
      </c>
      <c r="B380" s="424"/>
    </row>
    <row r="381" spans="1:2" x14ac:dyDescent="0.25">
      <c r="A381" s="422" t="s">
        <v>757</v>
      </c>
      <c r="B381" s="422"/>
    </row>
    <row r="382" spans="1:2" ht="39.75" customHeight="1" x14ac:dyDescent="0.25">
      <c r="A382" s="424" t="s">
        <v>543</v>
      </c>
      <c r="B382" s="424"/>
    </row>
    <row r="383" spans="1:2" ht="26.25" customHeight="1" x14ac:dyDescent="0.25">
      <c r="A383" s="424" t="s">
        <v>544</v>
      </c>
      <c r="B383" s="424"/>
    </row>
    <row r="384" spans="1:2" x14ac:dyDescent="0.25">
      <c r="A384" s="422" t="s">
        <v>758</v>
      </c>
      <c r="B384" s="422"/>
    </row>
    <row r="385" spans="1:2" ht="27.75" customHeight="1" x14ac:dyDescent="0.25">
      <c r="A385" s="424" t="s">
        <v>545</v>
      </c>
      <c r="B385" s="424"/>
    </row>
    <row r="386" spans="1:2" ht="26.25" customHeight="1" x14ac:dyDescent="0.25">
      <c r="A386" s="424" t="s">
        <v>546</v>
      </c>
      <c r="B386" s="424"/>
    </row>
    <row r="387" spans="1:2" x14ac:dyDescent="0.25">
      <c r="A387" s="422" t="s">
        <v>759</v>
      </c>
      <c r="B387" s="422"/>
    </row>
    <row r="388" spans="1:2" ht="68.25" customHeight="1" x14ac:dyDescent="0.25">
      <c r="A388" s="424" t="s">
        <v>547</v>
      </c>
      <c r="B388" s="424"/>
    </row>
    <row r="389" spans="1:2" ht="37.5" customHeight="1" x14ac:dyDescent="0.25">
      <c r="A389" s="424" t="s">
        <v>548</v>
      </c>
      <c r="B389" s="424"/>
    </row>
    <row r="390" spans="1:2" x14ac:dyDescent="0.25">
      <c r="A390" s="424" t="s">
        <v>549</v>
      </c>
      <c r="B390" s="424"/>
    </row>
    <row r="391" spans="1:2" x14ac:dyDescent="0.25">
      <c r="A391" s="422" t="s">
        <v>760</v>
      </c>
      <c r="B391" s="422"/>
    </row>
    <row r="392" spans="1:2" x14ac:dyDescent="0.25">
      <c r="A392" s="424" t="s">
        <v>550</v>
      </c>
      <c r="B392" s="424"/>
    </row>
    <row r="393" spans="1:2" x14ac:dyDescent="0.25">
      <c r="A393" s="424" t="s">
        <v>551</v>
      </c>
      <c r="B393" s="424"/>
    </row>
    <row r="394" spans="1:2" ht="26.25" customHeight="1" x14ac:dyDescent="0.25">
      <c r="A394" s="424" t="s">
        <v>552</v>
      </c>
      <c r="B394" s="424"/>
    </row>
    <row r="395" spans="1:2" ht="27.75" customHeight="1" x14ac:dyDescent="0.25">
      <c r="A395" s="424" t="s">
        <v>553</v>
      </c>
      <c r="B395" s="424"/>
    </row>
    <row r="396" spans="1:2" x14ac:dyDescent="0.25">
      <c r="A396" s="424" t="s">
        <v>554</v>
      </c>
      <c r="B396" s="424"/>
    </row>
    <row r="397" spans="1:2" x14ac:dyDescent="0.25">
      <c r="A397" s="424" t="s">
        <v>555</v>
      </c>
      <c r="B397" s="424"/>
    </row>
    <row r="398" spans="1:2" x14ac:dyDescent="0.25">
      <c r="A398" s="424" t="s">
        <v>556</v>
      </c>
      <c r="B398" s="424"/>
    </row>
    <row r="399" spans="1:2" ht="28.5" customHeight="1" x14ac:dyDescent="0.25">
      <c r="A399" s="424" t="s">
        <v>557</v>
      </c>
      <c r="B399" s="424"/>
    </row>
    <row r="400" spans="1:2" x14ac:dyDescent="0.25">
      <c r="A400" s="422" t="s">
        <v>761</v>
      </c>
      <c r="B400" s="422"/>
    </row>
    <row r="401" spans="1:2" ht="54.75" customHeight="1" x14ac:dyDescent="0.25">
      <c r="A401" s="424" t="s">
        <v>558</v>
      </c>
      <c r="B401" s="424"/>
    </row>
    <row r="402" spans="1:2" ht="28.5" customHeight="1" x14ac:dyDescent="0.25">
      <c r="A402" s="424" t="s">
        <v>559</v>
      </c>
      <c r="B402" s="424"/>
    </row>
    <row r="403" spans="1:2" x14ac:dyDescent="0.25">
      <c r="A403" s="422" t="s">
        <v>762</v>
      </c>
      <c r="B403" s="422"/>
    </row>
    <row r="404" spans="1:2" ht="51" customHeight="1" x14ac:dyDescent="0.25">
      <c r="A404" s="424" t="s">
        <v>560</v>
      </c>
      <c r="B404" s="424"/>
    </row>
    <row r="405" spans="1:2" ht="27" customHeight="1" x14ac:dyDescent="0.25">
      <c r="A405" s="424" t="s">
        <v>561</v>
      </c>
      <c r="B405" s="424"/>
    </row>
    <row r="406" spans="1:2" x14ac:dyDescent="0.25">
      <c r="A406" s="424" t="s">
        <v>562</v>
      </c>
      <c r="B406" s="424"/>
    </row>
    <row r="407" spans="1:2" ht="28.5" customHeight="1" x14ac:dyDescent="0.25">
      <c r="A407" s="424" t="s">
        <v>563</v>
      </c>
      <c r="B407" s="424"/>
    </row>
    <row r="408" spans="1:2" x14ac:dyDescent="0.25">
      <c r="A408" s="422" t="s">
        <v>763</v>
      </c>
      <c r="B408" s="422"/>
    </row>
    <row r="409" spans="1:2" ht="41.25" customHeight="1" x14ac:dyDescent="0.25">
      <c r="A409" s="424" t="s">
        <v>564</v>
      </c>
      <c r="B409" s="424"/>
    </row>
    <row r="410" spans="1:2" x14ac:dyDescent="0.25">
      <c r="A410" s="422" t="s">
        <v>764</v>
      </c>
      <c r="B410" s="422"/>
    </row>
    <row r="411" spans="1:2" ht="38.25" customHeight="1" x14ac:dyDescent="0.25">
      <c r="A411" s="424" t="s">
        <v>565</v>
      </c>
      <c r="B411" s="424"/>
    </row>
    <row r="412" spans="1:2" x14ac:dyDescent="0.25">
      <c r="A412" s="422" t="s">
        <v>765</v>
      </c>
      <c r="B412" s="422"/>
    </row>
    <row r="413" spans="1:2" ht="39" customHeight="1" x14ac:dyDescent="0.25">
      <c r="A413" s="424" t="s">
        <v>566</v>
      </c>
      <c r="B413" s="424"/>
    </row>
    <row r="414" spans="1:2" ht="27.75" customHeight="1" x14ac:dyDescent="0.25">
      <c r="A414" s="424" t="s">
        <v>567</v>
      </c>
      <c r="B414" s="424"/>
    </row>
    <row r="415" spans="1:2" x14ac:dyDescent="0.25">
      <c r="A415" s="422" t="s">
        <v>766</v>
      </c>
      <c r="B415" s="422"/>
    </row>
    <row r="416" spans="1:2" ht="40.5" customHeight="1" x14ac:dyDescent="0.25">
      <c r="A416" s="424" t="s">
        <v>568</v>
      </c>
      <c r="B416" s="424"/>
    </row>
    <row r="417" spans="1:2" ht="27.75" customHeight="1" x14ac:dyDescent="0.25">
      <c r="A417" s="424" t="s">
        <v>569</v>
      </c>
      <c r="B417" s="424"/>
    </row>
    <row r="418" spans="1:2" x14ac:dyDescent="0.25">
      <c r="A418" s="422" t="s">
        <v>767</v>
      </c>
      <c r="B418" s="422"/>
    </row>
    <row r="419" spans="1:2" ht="39.75" customHeight="1" x14ac:dyDescent="0.25">
      <c r="A419" s="424" t="s">
        <v>570</v>
      </c>
      <c r="B419" s="424"/>
    </row>
    <row r="420" spans="1:2" ht="25.5" customHeight="1" x14ac:dyDescent="0.25">
      <c r="A420" s="424" t="s">
        <v>571</v>
      </c>
      <c r="B420" s="424"/>
    </row>
    <row r="421" spans="1:2" ht="29.25" customHeight="1" x14ac:dyDescent="0.25">
      <c r="A421" s="424" t="s">
        <v>572</v>
      </c>
      <c r="B421" s="424"/>
    </row>
    <row r="422" spans="1:2" ht="28.5" customHeight="1" x14ac:dyDescent="0.25">
      <c r="A422" s="424" t="s">
        <v>573</v>
      </c>
      <c r="B422" s="424"/>
    </row>
    <row r="423" spans="1:2" ht="27" customHeight="1" x14ac:dyDescent="0.25">
      <c r="A423" s="424" t="s">
        <v>574</v>
      </c>
      <c r="B423" s="424"/>
    </row>
    <row r="424" spans="1:2" x14ac:dyDescent="0.25">
      <c r="A424" s="424" t="s">
        <v>575</v>
      </c>
      <c r="B424" s="424"/>
    </row>
    <row r="425" spans="1:2" ht="51" customHeight="1" x14ac:dyDescent="0.25">
      <c r="A425" s="424" t="s">
        <v>576</v>
      </c>
      <c r="B425" s="424"/>
    </row>
    <row r="426" spans="1:2" ht="26.25" customHeight="1" x14ac:dyDescent="0.25">
      <c r="A426" s="424" t="s">
        <v>577</v>
      </c>
      <c r="B426" s="424"/>
    </row>
    <row r="427" spans="1:2" x14ac:dyDescent="0.25">
      <c r="A427" s="424" t="s">
        <v>578</v>
      </c>
      <c r="B427" s="424"/>
    </row>
    <row r="428" spans="1:2" x14ac:dyDescent="0.25">
      <c r="A428" s="424" t="s">
        <v>579</v>
      </c>
      <c r="B428" s="424"/>
    </row>
    <row r="429" spans="1:2" x14ac:dyDescent="0.25">
      <c r="A429" s="424" t="s">
        <v>580</v>
      </c>
      <c r="B429" s="424"/>
    </row>
    <row r="430" spans="1:2" ht="29.25" customHeight="1" x14ac:dyDescent="0.25">
      <c r="A430" s="424" t="s">
        <v>581</v>
      </c>
      <c r="B430" s="424"/>
    </row>
    <row r="431" spans="1:2" ht="27.75" customHeight="1" x14ac:dyDescent="0.25">
      <c r="A431" s="424" t="s">
        <v>582</v>
      </c>
      <c r="B431" s="424"/>
    </row>
    <row r="432" spans="1:2" ht="27" customHeight="1" x14ac:dyDescent="0.25">
      <c r="A432" s="424" t="s">
        <v>583</v>
      </c>
      <c r="B432" s="424"/>
    </row>
    <row r="433" spans="1:2" ht="27" customHeight="1" x14ac:dyDescent="0.25">
      <c r="A433" s="424" t="s">
        <v>584</v>
      </c>
      <c r="B433" s="424"/>
    </row>
    <row r="434" spans="1:2" ht="39.75" customHeight="1" x14ac:dyDescent="0.25">
      <c r="A434" s="424" t="s">
        <v>585</v>
      </c>
      <c r="B434" s="424"/>
    </row>
    <row r="435" spans="1:2" ht="25.5" customHeight="1" x14ac:dyDescent="0.25">
      <c r="A435" s="424" t="s">
        <v>586</v>
      </c>
      <c r="B435" s="424"/>
    </row>
    <row r="436" spans="1:2" ht="26.25" customHeight="1" x14ac:dyDescent="0.25">
      <c r="A436" s="424" t="s">
        <v>587</v>
      </c>
      <c r="B436" s="424"/>
    </row>
    <row r="437" spans="1:2" ht="25.5" customHeight="1" x14ac:dyDescent="0.25">
      <c r="A437" s="424" t="s">
        <v>588</v>
      </c>
      <c r="B437" s="424"/>
    </row>
    <row r="438" spans="1:2" ht="40.5" customHeight="1" x14ac:dyDescent="0.25">
      <c r="A438" s="424" t="s">
        <v>589</v>
      </c>
      <c r="B438" s="424"/>
    </row>
    <row r="439" spans="1:2" ht="43.5" customHeight="1" x14ac:dyDescent="0.25">
      <c r="A439" s="424" t="s">
        <v>590</v>
      </c>
      <c r="B439" s="424"/>
    </row>
    <row r="440" spans="1:2" ht="67.5" customHeight="1" x14ac:dyDescent="0.25">
      <c r="A440" s="424" t="s">
        <v>591</v>
      </c>
      <c r="B440" s="424"/>
    </row>
    <row r="441" spans="1:2" ht="40.5" customHeight="1" x14ac:dyDescent="0.25">
      <c r="A441" s="424" t="s">
        <v>592</v>
      </c>
      <c r="B441" s="424"/>
    </row>
    <row r="442" spans="1:2" ht="27.75" customHeight="1" x14ac:dyDescent="0.25">
      <c r="A442" s="424" t="s">
        <v>593</v>
      </c>
      <c r="B442" s="424"/>
    </row>
    <row r="443" spans="1:2" x14ac:dyDescent="0.25">
      <c r="A443" s="422" t="s">
        <v>768</v>
      </c>
      <c r="B443" s="422"/>
    </row>
    <row r="444" spans="1:2" ht="66.75" customHeight="1" x14ac:dyDescent="0.25">
      <c r="A444" s="424" t="s">
        <v>594</v>
      </c>
      <c r="B444" s="424"/>
    </row>
    <row r="445" spans="1:2" ht="54.75" customHeight="1" x14ac:dyDescent="0.25">
      <c r="A445" s="424" t="s">
        <v>595</v>
      </c>
      <c r="B445" s="424"/>
    </row>
    <row r="446" spans="1:2" ht="39" customHeight="1" x14ac:dyDescent="0.25">
      <c r="A446" s="424" t="s">
        <v>596</v>
      </c>
      <c r="B446" s="424"/>
    </row>
    <row r="447" spans="1:2" ht="27.75" customHeight="1" x14ac:dyDescent="0.25">
      <c r="A447" s="424" t="s">
        <v>597</v>
      </c>
      <c r="B447" s="424"/>
    </row>
    <row r="448" spans="1:2" ht="30" customHeight="1" x14ac:dyDescent="0.25">
      <c r="A448" s="424" t="s">
        <v>598</v>
      </c>
      <c r="B448" s="424"/>
    </row>
    <row r="449" spans="1:2" x14ac:dyDescent="0.25">
      <c r="A449" s="422" t="s">
        <v>769</v>
      </c>
      <c r="B449" s="422"/>
    </row>
    <row r="450" spans="1:2" x14ac:dyDescent="0.25">
      <c r="A450" s="424" t="s">
        <v>599</v>
      </c>
      <c r="B450" s="424"/>
    </row>
    <row r="451" spans="1:2" x14ac:dyDescent="0.25">
      <c r="A451" s="424" t="s">
        <v>600</v>
      </c>
      <c r="B451" s="424"/>
    </row>
    <row r="452" spans="1:2" ht="53.25" customHeight="1" x14ac:dyDescent="0.25">
      <c r="A452" s="424" t="s">
        <v>601</v>
      </c>
      <c r="B452" s="424"/>
    </row>
    <row r="453" spans="1:2" ht="40.5" customHeight="1" x14ac:dyDescent="0.25">
      <c r="A453" s="424" t="s">
        <v>602</v>
      </c>
      <c r="B453" s="424"/>
    </row>
    <row r="454" spans="1:2" ht="16.5" customHeight="1" x14ac:dyDescent="0.25">
      <c r="A454" s="422" t="s">
        <v>770</v>
      </c>
      <c r="B454" s="422"/>
    </row>
    <row r="455" spans="1:2" ht="53.25" customHeight="1" x14ac:dyDescent="0.25">
      <c r="A455" s="424" t="s">
        <v>771</v>
      </c>
      <c r="B455" s="424"/>
    </row>
    <row r="456" spans="1:2" ht="27" customHeight="1" x14ac:dyDescent="0.25">
      <c r="A456" s="424" t="s">
        <v>772</v>
      </c>
      <c r="B456" s="424"/>
    </row>
    <row r="457" spans="1:2" ht="27" customHeight="1" x14ac:dyDescent="0.25">
      <c r="A457" s="424" t="s">
        <v>773</v>
      </c>
      <c r="B457" s="424"/>
    </row>
    <row r="458" spans="1:2" x14ac:dyDescent="0.25">
      <c r="A458" s="422" t="s">
        <v>774</v>
      </c>
      <c r="B458" s="422"/>
    </row>
    <row r="459" spans="1:2" ht="66.75" customHeight="1" x14ac:dyDescent="0.25">
      <c r="A459" s="424" t="s">
        <v>775</v>
      </c>
      <c r="B459" s="424"/>
    </row>
    <row r="460" spans="1:2" x14ac:dyDescent="0.25">
      <c r="A460" s="427" t="s">
        <v>371</v>
      </c>
      <c r="B460" s="427"/>
    </row>
    <row r="461" spans="1:2" x14ac:dyDescent="0.25">
      <c r="A461" s="422" t="s">
        <v>776</v>
      </c>
      <c r="B461" s="422"/>
    </row>
    <row r="462" spans="1:2" ht="54" customHeight="1" x14ac:dyDescent="0.25">
      <c r="A462" s="424" t="s">
        <v>603</v>
      </c>
      <c r="B462" s="424"/>
    </row>
    <row r="463" spans="1:2" ht="81.75" customHeight="1" x14ac:dyDescent="0.25">
      <c r="A463" s="424" t="s">
        <v>604</v>
      </c>
      <c r="B463" s="424"/>
    </row>
    <row r="464" spans="1:2" ht="66.75" customHeight="1" x14ac:dyDescent="0.25">
      <c r="A464" s="424" t="s">
        <v>605</v>
      </c>
      <c r="B464" s="424"/>
    </row>
    <row r="465" spans="1:2" ht="27" customHeight="1" x14ac:dyDescent="0.25">
      <c r="A465" s="424" t="s">
        <v>606</v>
      </c>
      <c r="B465" s="424"/>
    </row>
    <row r="466" spans="1:2" ht="28.5" customHeight="1" x14ac:dyDescent="0.25">
      <c r="A466" s="424" t="s">
        <v>607</v>
      </c>
      <c r="B466" s="424"/>
    </row>
    <row r="467" spans="1:2" ht="27" customHeight="1" x14ac:dyDescent="0.25">
      <c r="A467" s="424" t="s">
        <v>608</v>
      </c>
      <c r="B467" s="424"/>
    </row>
    <row r="468" spans="1:2" ht="27.75" customHeight="1" x14ac:dyDescent="0.25">
      <c r="A468" s="424" t="s">
        <v>609</v>
      </c>
      <c r="B468" s="424"/>
    </row>
    <row r="469" spans="1:2" ht="26.25" customHeight="1" x14ac:dyDescent="0.25">
      <c r="A469" s="424" t="s">
        <v>610</v>
      </c>
      <c r="B469" s="424"/>
    </row>
    <row r="470" spans="1:2" ht="28.5" customHeight="1" x14ac:dyDescent="0.25">
      <c r="A470" s="424" t="s">
        <v>611</v>
      </c>
      <c r="B470" s="424"/>
    </row>
    <row r="471" spans="1:2" x14ac:dyDescent="0.25">
      <c r="A471" s="422" t="s">
        <v>777</v>
      </c>
      <c r="B471" s="422"/>
    </row>
    <row r="472" spans="1:2" ht="54.75" customHeight="1" x14ac:dyDescent="0.25">
      <c r="A472" s="424" t="s">
        <v>612</v>
      </c>
      <c r="B472" s="424"/>
    </row>
    <row r="473" spans="1:2" x14ac:dyDescent="0.25">
      <c r="A473" s="422" t="s">
        <v>778</v>
      </c>
      <c r="B473" s="422"/>
    </row>
    <row r="474" spans="1:2" ht="27.75" customHeight="1" x14ac:dyDescent="0.25">
      <c r="A474" s="424" t="s">
        <v>613</v>
      </c>
      <c r="B474" s="424"/>
    </row>
    <row r="475" spans="1:2" x14ac:dyDescent="0.25">
      <c r="A475" s="422" t="s">
        <v>779</v>
      </c>
      <c r="B475" s="422"/>
    </row>
    <row r="476" spans="1:2" ht="52.5" customHeight="1" x14ac:dyDescent="0.25">
      <c r="A476" s="424" t="s">
        <v>614</v>
      </c>
      <c r="B476" s="424"/>
    </row>
    <row r="477" spans="1:2" x14ac:dyDescent="0.25">
      <c r="A477" s="422" t="s">
        <v>780</v>
      </c>
      <c r="B477" s="422"/>
    </row>
    <row r="478" spans="1:2" ht="63.75" customHeight="1" x14ac:dyDescent="0.25">
      <c r="A478" s="424" t="s">
        <v>615</v>
      </c>
      <c r="B478" s="424"/>
    </row>
    <row r="479" spans="1:2" x14ac:dyDescent="0.25">
      <c r="A479" s="422" t="s">
        <v>781</v>
      </c>
      <c r="B479" s="422"/>
    </row>
    <row r="480" spans="1:2" ht="37.5" customHeight="1" x14ac:dyDescent="0.25">
      <c r="A480" s="424" t="s">
        <v>616</v>
      </c>
      <c r="B480" s="424"/>
    </row>
    <row r="481" spans="1:2" x14ac:dyDescent="0.25">
      <c r="A481" s="427" t="s">
        <v>617</v>
      </c>
      <c r="B481" s="427"/>
    </row>
    <row r="482" spans="1:2" x14ac:dyDescent="0.25">
      <c r="A482" s="422" t="s">
        <v>782</v>
      </c>
      <c r="B482" s="422"/>
    </row>
    <row r="483" spans="1:2" ht="53.25" customHeight="1" x14ac:dyDescent="0.25">
      <c r="A483" s="424" t="s">
        <v>618</v>
      </c>
      <c r="B483" s="424"/>
    </row>
    <row r="484" spans="1:2" ht="27.75" customHeight="1" x14ac:dyDescent="0.25">
      <c r="A484" s="424" t="s">
        <v>619</v>
      </c>
      <c r="B484" s="424"/>
    </row>
    <row r="485" spans="1:2" x14ac:dyDescent="0.25">
      <c r="A485" s="422" t="s">
        <v>783</v>
      </c>
      <c r="B485" s="422"/>
    </row>
    <row r="486" spans="1:2" ht="69" customHeight="1" x14ac:dyDescent="0.25">
      <c r="A486" s="424" t="s">
        <v>620</v>
      </c>
      <c r="B486" s="424"/>
    </row>
    <row r="487" spans="1:2" ht="28.5" customHeight="1" x14ac:dyDescent="0.25">
      <c r="A487" s="424" t="s">
        <v>621</v>
      </c>
      <c r="B487" s="424"/>
    </row>
    <row r="488" spans="1:2" x14ac:dyDescent="0.25">
      <c r="A488" s="422" t="s">
        <v>784</v>
      </c>
      <c r="B488" s="422"/>
    </row>
    <row r="489" spans="1:2" ht="57" customHeight="1" x14ac:dyDescent="0.25">
      <c r="A489" s="424" t="s">
        <v>622</v>
      </c>
      <c r="B489" s="424"/>
    </row>
    <row r="490" spans="1:2" ht="68.25" customHeight="1" x14ac:dyDescent="0.25">
      <c r="A490" s="424" t="s">
        <v>623</v>
      </c>
      <c r="B490" s="424"/>
    </row>
    <row r="491" spans="1:2" ht="28.5" customHeight="1" x14ac:dyDescent="0.25">
      <c r="A491" s="424" t="s">
        <v>624</v>
      </c>
      <c r="B491" s="424"/>
    </row>
    <row r="492" spans="1:2" x14ac:dyDescent="0.25">
      <c r="A492" s="422" t="s">
        <v>785</v>
      </c>
      <c r="B492" s="422"/>
    </row>
    <row r="493" spans="1:2" ht="55.5" customHeight="1" x14ac:dyDescent="0.25">
      <c r="A493" s="424" t="s">
        <v>625</v>
      </c>
      <c r="B493" s="424"/>
    </row>
    <row r="494" spans="1:2" ht="27" customHeight="1" x14ac:dyDescent="0.25">
      <c r="A494" s="424" t="s">
        <v>626</v>
      </c>
      <c r="B494" s="424"/>
    </row>
    <row r="495" spans="1:2" x14ac:dyDescent="0.25">
      <c r="A495" s="422" t="s">
        <v>786</v>
      </c>
      <c r="B495" s="422"/>
    </row>
    <row r="496" spans="1:2" ht="51.75" customHeight="1" x14ac:dyDescent="0.25">
      <c r="A496" s="424" t="s">
        <v>627</v>
      </c>
      <c r="B496" s="424"/>
    </row>
    <row r="497" spans="1:2" x14ac:dyDescent="0.25">
      <c r="A497" s="422" t="s">
        <v>787</v>
      </c>
      <c r="B497" s="422"/>
    </row>
    <row r="498" spans="1:2" ht="28.5" customHeight="1" x14ac:dyDescent="0.25">
      <c r="A498" s="424" t="s">
        <v>628</v>
      </c>
      <c r="B498" s="424"/>
    </row>
    <row r="499" spans="1:2" x14ac:dyDescent="0.25">
      <c r="A499" s="424" t="s">
        <v>629</v>
      </c>
      <c r="B499" s="424"/>
    </row>
    <row r="500" spans="1:2" x14ac:dyDescent="0.25">
      <c r="A500" s="424" t="s">
        <v>630</v>
      </c>
      <c r="B500" s="424"/>
    </row>
    <row r="501" spans="1:2" x14ac:dyDescent="0.25">
      <c r="A501" s="424" t="s">
        <v>631</v>
      </c>
      <c r="B501" s="424"/>
    </row>
    <row r="502" spans="1:2" x14ac:dyDescent="0.25">
      <c r="A502" s="422" t="s">
        <v>788</v>
      </c>
      <c r="B502" s="422"/>
    </row>
    <row r="503" spans="1:2" ht="39.75" customHeight="1" x14ac:dyDescent="0.25">
      <c r="A503" s="424" t="s">
        <v>632</v>
      </c>
      <c r="B503" s="424"/>
    </row>
    <row r="504" spans="1:2" ht="45" customHeight="1" x14ac:dyDescent="0.25">
      <c r="A504" s="424" t="s">
        <v>633</v>
      </c>
      <c r="B504" s="424"/>
    </row>
    <row r="505" spans="1:2" ht="29.25" customHeight="1" x14ac:dyDescent="0.25">
      <c r="A505" s="424" t="s">
        <v>634</v>
      </c>
      <c r="B505" s="424"/>
    </row>
    <row r="506" spans="1:2" ht="44.25" customHeight="1" x14ac:dyDescent="0.25">
      <c r="A506" s="424" t="s">
        <v>635</v>
      </c>
      <c r="B506" s="424"/>
    </row>
    <row r="507" spans="1:2" ht="40.5" customHeight="1" x14ac:dyDescent="0.25">
      <c r="A507" s="424" t="s">
        <v>636</v>
      </c>
      <c r="B507" s="424"/>
    </row>
    <row r="508" spans="1:2" ht="39.75" customHeight="1" x14ac:dyDescent="0.25">
      <c r="A508" s="424" t="s">
        <v>637</v>
      </c>
      <c r="B508" s="424"/>
    </row>
    <row r="509" spans="1:2" ht="45" customHeight="1" x14ac:dyDescent="0.25">
      <c r="A509" s="424" t="s">
        <v>638</v>
      </c>
      <c r="B509" s="424"/>
    </row>
    <row r="510" spans="1:2" ht="42" customHeight="1" x14ac:dyDescent="0.25">
      <c r="A510" s="424" t="s">
        <v>639</v>
      </c>
      <c r="B510" s="424"/>
    </row>
    <row r="511" spans="1:2" x14ac:dyDescent="0.25">
      <c r="A511" s="424" t="s">
        <v>502</v>
      </c>
      <c r="B511" s="424"/>
    </row>
    <row r="512" spans="1:2" x14ac:dyDescent="0.25">
      <c r="A512" s="181" t="s">
        <v>504</v>
      </c>
      <c r="B512" s="181" t="s">
        <v>505</v>
      </c>
    </row>
    <row r="513" spans="1:2" x14ac:dyDescent="0.25">
      <c r="A513" s="181" t="s">
        <v>502</v>
      </c>
      <c r="B513" s="181"/>
    </row>
    <row r="514" spans="1:2" x14ac:dyDescent="0.25">
      <c r="A514" s="181" t="s">
        <v>506</v>
      </c>
      <c r="B514" s="181" t="s">
        <v>506</v>
      </c>
    </row>
    <row r="515" spans="1:2" x14ac:dyDescent="0.25">
      <c r="A515" s="181" t="s">
        <v>507</v>
      </c>
      <c r="B515" s="181" t="s">
        <v>507</v>
      </c>
    </row>
    <row r="516" spans="1:2" x14ac:dyDescent="0.25">
      <c r="A516" s="428"/>
      <c r="B516" s="428"/>
    </row>
    <row r="517" spans="1:2" x14ac:dyDescent="0.25">
      <c r="A517" s="182" t="s">
        <v>188</v>
      </c>
      <c r="B517" s="180"/>
    </row>
    <row r="518" spans="1:2" x14ac:dyDescent="0.25">
      <c r="A518" s="180" t="s">
        <v>502</v>
      </c>
      <c r="B518" s="180"/>
    </row>
    <row r="519" spans="1:2" x14ac:dyDescent="0.25">
      <c r="A519" s="42" t="str">
        <f>'Расчет дог.цены'!B20</f>
        <v>Заказчик</v>
      </c>
      <c r="B519" s="42" t="str">
        <f>'Расчет дог.цены'!D20</f>
        <v>Подрядчик</v>
      </c>
    </row>
    <row r="520" spans="1:2" x14ac:dyDescent="0.25">
      <c r="A520" s="181"/>
      <c r="B520" s="180"/>
    </row>
    <row r="521" spans="1:2" x14ac:dyDescent="0.25">
      <c r="A521" s="181" t="str">
        <f>'Расчет дог.цены'!B23</f>
        <v xml:space="preserve">Заместитель директора по </v>
      </c>
      <c r="B521" s="180" t="str">
        <f>'Расчет дог.цены'!D23</f>
        <v>Генеральный директор</v>
      </c>
    </row>
    <row r="522" spans="1:2" x14ac:dyDescent="0.25">
      <c r="A522" s="181" t="str">
        <f>'Расчет дог.цены'!B24</f>
        <v>капитальному строительству</v>
      </c>
      <c r="B522" s="180" t="str">
        <f>'Расчет дог.цены'!D24</f>
        <v>ООО "____________"</v>
      </c>
    </row>
    <row r="523" spans="1:2" x14ac:dyDescent="0.25">
      <c r="A523" s="181"/>
      <c r="B523" s="180"/>
    </row>
    <row r="524" spans="1:2" x14ac:dyDescent="0.25">
      <c r="A524" s="181"/>
      <c r="B524" s="180"/>
    </row>
    <row r="525" spans="1:2" x14ac:dyDescent="0.25">
      <c r="A525" s="181"/>
      <c r="B525" s="180"/>
    </row>
    <row r="526" spans="1:2" x14ac:dyDescent="0.25">
      <c r="A526" s="181" t="str">
        <f>'Расчет дог.цены'!B29</f>
        <v>_________________ / Д.А. Белевитин/</v>
      </c>
      <c r="B526" s="180" t="str">
        <f>'Расчет дог.цены'!D29</f>
        <v>______________ / И.И. Иванов /</v>
      </c>
    </row>
    <row r="527" spans="1:2" x14ac:dyDescent="0.25">
      <c r="A527" s="181" t="s">
        <v>43</v>
      </c>
      <c r="B527" s="180" t="s">
        <v>43</v>
      </c>
    </row>
  </sheetData>
  <mergeCells count="486">
    <mergeCell ref="A516:B516"/>
    <mergeCell ref="A111:B111"/>
    <mergeCell ref="A112:B112"/>
    <mergeCell ref="A179:B179"/>
    <mergeCell ref="A180:B180"/>
    <mergeCell ref="A193:B193"/>
    <mergeCell ref="A194:B194"/>
    <mergeCell ref="A195:B195"/>
    <mergeCell ref="A196:B196"/>
    <mergeCell ref="A197:B197"/>
    <mergeCell ref="A506:B506"/>
    <mergeCell ref="A507:B507"/>
    <mergeCell ref="A508:B508"/>
    <mergeCell ref="A509:B509"/>
    <mergeCell ref="A510:B510"/>
    <mergeCell ref="A511:B511"/>
    <mergeCell ref="A500:B500"/>
    <mergeCell ref="A501:B501"/>
    <mergeCell ref="A502:B502"/>
    <mergeCell ref="A503:B503"/>
    <mergeCell ref="A504:B504"/>
    <mergeCell ref="A505:B505"/>
    <mergeCell ref="A494:B494"/>
    <mergeCell ref="A495:B495"/>
    <mergeCell ref="A496:B496"/>
    <mergeCell ref="A497:B497"/>
    <mergeCell ref="A498:B498"/>
    <mergeCell ref="A499:B499"/>
    <mergeCell ref="A488:B488"/>
    <mergeCell ref="A489:B489"/>
    <mergeCell ref="A490:B490"/>
    <mergeCell ref="A491:B491"/>
    <mergeCell ref="A492:B492"/>
    <mergeCell ref="A493:B493"/>
    <mergeCell ref="A482:B482"/>
    <mergeCell ref="A483:B483"/>
    <mergeCell ref="A484:B484"/>
    <mergeCell ref="A485:B485"/>
    <mergeCell ref="A486:B486"/>
    <mergeCell ref="A487:B487"/>
    <mergeCell ref="A476:B476"/>
    <mergeCell ref="A477:B477"/>
    <mergeCell ref="A478:B478"/>
    <mergeCell ref="A479:B479"/>
    <mergeCell ref="A480:B480"/>
    <mergeCell ref="A481:B481"/>
    <mergeCell ref="A470:B470"/>
    <mergeCell ref="A471:B471"/>
    <mergeCell ref="A472:B472"/>
    <mergeCell ref="A473:B473"/>
    <mergeCell ref="A474:B474"/>
    <mergeCell ref="A475:B475"/>
    <mergeCell ref="A464:B464"/>
    <mergeCell ref="A465:B465"/>
    <mergeCell ref="A466:B466"/>
    <mergeCell ref="A467:B467"/>
    <mergeCell ref="A468:B468"/>
    <mergeCell ref="A469:B469"/>
    <mergeCell ref="A460:B460"/>
    <mergeCell ref="A461:B461"/>
    <mergeCell ref="A462:B462"/>
    <mergeCell ref="A463:B463"/>
    <mergeCell ref="A451:B451"/>
    <mergeCell ref="A452:B452"/>
    <mergeCell ref="A453:B453"/>
    <mergeCell ref="A458:B458"/>
    <mergeCell ref="A459:B459"/>
    <mergeCell ref="A454:B454"/>
    <mergeCell ref="A455:B455"/>
    <mergeCell ref="A456:B456"/>
    <mergeCell ref="A457:B457"/>
    <mergeCell ref="A445:B445"/>
    <mergeCell ref="A446:B446"/>
    <mergeCell ref="A447:B447"/>
    <mergeCell ref="A448:B448"/>
    <mergeCell ref="A449:B449"/>
    <mergeCell ref="A450:B450"/>
    <mergeCell ref="A439:B439"/>
    <mergeCell ref="A440:B440"/>
    <mergeCell ref="A441:B441"/>
    <mergeCell ref="A442:B442"/>
    <mergeCell ref="A443:B443"/>
    <mergeCell ref="A444:B444"/>
    <mergeCell ref="A433:B433"/>
    <mergeCell ref="A434:B434"/>
    <mergeCell ref="A435:B435"/>
    <mergeCell ref="A436:B436"/>
    <mergeCell ref="A437:B437"/>
    <mergeCell ref="A438:B438"/>
    <mergeCell ref="A427:B427"/>
    <mergeCell ref="A428:B428"/>
    <mergeCell ref="A429:B429"/>
    <mergeCell ref="A430:B430"/>
    <mergeCell ref="A431:B431"/>
    <mergeCell ref="A432:B432"/>
    <mergeCell ref="A421:B421"/>
    <mergeCell ref="A422:B422"/>
    <mergeCell ref="A423:B423"/>
    <mergeCell ref="A424:B424"/>
    <mergeCell ref="A425:B425"/>
    <mergeCell ref="A426:B426"/>
    <mergeCell ref="A415:B415"/>
    <mergeCell ref="A416:B416"/>
    <mergeCell ref="A417:B417"/>
    <mergeCell ref="A418:B418"/>
    <mergeCell ref="A419:B419"/>
    <mergeCell ref="A420:B420"/>
    <mergeCell ref="A409:B409"/>
    <mergeCell ref="A410:B410"/>
    <mergeCell ref="A411:B411"/>
    <mergeCell ref="A412:B412"/>
    <mergeCell ref="A413:B413"/>
    <mergeCell ref="A414:B414"/>
    <mergeCell ref="A403:B403"/>
    <mergeCell ref="A404:B404"/>
    <mergeCell ref="A405:B405"/>
    <mergeCell ref="A406:B406"/>
    <mergeCell ref="A407:B407"/>
    <mergeCell ref="A408:B408"/>
    <mergeCell ref="A397:B397"/>
    <mergeCell ref="A398:B398"/>
    <mergeCell ref="A399:B399"/>
    <mergeCell ref="A400:B400"/>
    <mergeCell ref="A401:B401"/>
    <mergeCell ref="A402:B402"/>
    <mergeCell ref="A391:B391"/>
    <mergeCell ref="A392:B392"/>
    <mergeCell ref="A393:B393"/>
    <mergeCell ref="A394:B394"/>
    <mergeCell ref="A395:B395"/>
    <mergeCell ref="A396:B396"/>
    <mergeCell ref="A385:B385"/>
    <mergeCell ref="A386:B386"/>
    <mergeCell ref="A387:B387"/>
    <mergeCell ref="A388:B388"/>
    <mergeCell ref="A389:B389"/>
    <mergeCell ref="A390:B390"/>
    <mergeCell ref="A379:B379"/>
    <mergeCell ref="A380:B380"/>
    <mergeCell ref="A381:B381"/>
    <mergeCell ref="A382:B382"/>
    <mergeCell ref="A383:B383"/>
    <mergeCell ref="A384:B384"/>
    <mergeCell ref="A373:B373"/>
    <mergeCell ref="A374:B374"/>
    <mergeCell ref="A375:B375"/>
    <mergeCell ref="A376:B376"/>
    <mergeCell ref="A377:B377"/>
    <mergeCell ref="A378:B378"/>
    <mergeCell ref="A367:B367"/>
    <mergeCell ref="A368:B368"/>
    <mergeCell ref="A369:B369"/>
    <mergeCell ref="A370:B370"/>
    <mergeCell ref="A371:B371"/>
    <mergeCell ref="A372:B372"/>
    <mergeCell ref="A361:B361"/>
    <mergeCell ref="A362:B362"/>
    <mergeCell ref="A363:B363"/>
    <mergeCell ref="A364:B364"/>
    <mergeCell ref="A365:B365"/>
    <mergeCell ref="A366:B366"/>
    <mergeCell ref="A358:B358"/>
    <mergeCell ref="A359:B359"/>
    <mergeCell ref="A360:B360"/>
    <mergeCell ref="A349:B349"/>
    <mergeCell ref="A350:B350"/>
    <mergeCell ref="A354:B354"/>
    <mergeCell ref="A355:B355"/>
    <mergeCell ref="A356:B356"/>
    <mergeCell ref="A357:B357"/>
    <mergeCell ref="A342:B342"/>
    <mergeCell ref="A343:B343"/>
    <mergeCell ref="A344:B344"/>
    <mergeCell ref="A345:B345"/>
    <mergeCell ref="A346:B346"/>
    <mergeCell ref="A348:B348"/>
    <mergeCell ref="A347:B347"/>
    <mergeCell ref="A351:B351"/>
    <mergeCell ref="A352:B352"/>
    <mergeCell ref="A353:B353"/>
    <mergeCell ref="A316:B316"/>
    <mergeCell ref="A317:B317"/>
    <mergeCell ref="A338:B338"/>
    <mergeCell ref="A339:B339"/>
    <mergeCell ref="A340:B340"/>
    <mergeCell ref="A341:B341"/>
    <mergeCell ref="A310:B310"/>
    <mergeCell ref="A311:B311"/>
    <mergeCell ref="A312:B312"/>
    <mergeCell ref="A313:B313"/>
    <mergeCell ref="A314:B314"/>
    <mergeCell ref="A315:B315"/>
    <mergeCell ref="A322:B322"/>
    <mergeCell ref="A304:B304"/>
    <mergeCell ref="A305:B305"/>
    <mergeCell ref="A306:B306"/>
    <mergeCell ref="A307:B307"/>
    <mergeCell ref="A308:B308"/>
    <mergeCell ref="A309:B309"/>
    <mergeCell ref="A298:B298"/>
    <mergeCell ref="A299:B299"/>
    <mergeCell ref="A300:B300"/>
    <mergeCell ref="A301:B301"/>
    <mergeCell ref="A302:B302"/>
    <mergeCell ref="A303:B303"/>
    <mergeCell ref="A292:B292"/>
    <mergeCell ref="A293:B293"/>
    <mergeCell ref="A294:B294"/>
    <mergeCell ref="A295:B295"/>
    <mergeCell ref="A296:B296"/>
    <mergeCell ref="A297:B297"/>
    <mergeCell ref="A286:B286"/>
    <mergeCell ref="A287:B287"/>
    <mergeCell ref="A288:B288"/>
    <mergeCell ref="A289:B289"/>
    <mergeCell ref="A290:B290"/>
    <mergeCell ref="A291:B291"/>
    <mergeCell ref="A280:B280"/>
    <mergeCell ref="A281:B281"/>
    <mergeCell ref="A282:B282"/>
    <mergeCell ref="A283:B283"/>
    <mergeCell ref="A284:B284"/>
    <mergeCell ref="A285:B285"/>
    <mergeCell ref="A275:B275"/>
    <mergeCell ref="A276:B276"/>
    <mergeCell ref="A277:B277"/>
    <mergeCell ref="A278:B278"/>
    <mergeCell ref="A279:B279"/>
    <mergeCell ref="A269:B269"/>
    <mergeCell ref="A270:B270"/>
    <mergeCell ref="A271:B271"/>
    <mergeCell ref="A272:B272"/>
    <mergeCell ref="A273:B273"/>
    <mergeCell ref="A274:B274"/>
    <mergeCell ref="A262:B262"/>
    <mergeCell ref="A263:B263"/>
    <mergeCell ref="A264:B264"/>
    <mergeCell ref="A265:B265"/>
    <mergeCell ref="A266:B266"/>
    <mergeCell ref="A267:B267"/>
    <mergeCell ref="A268:B268"/>
    <mergeCell ref="A256:B256"/>
    <mergeCell ref="A257:B257"/>
    <mergeCell ref="A258:B258"/>
    <mergeCell ref="A259:B259"/>
    <mergeCell ref="A260:B260"/>
    <mergeCell ref="A261:B261"/>
    <mergeCell ref="A250:B250"/>
    <mergeCell ref="A251:B251"/>
    <mergeCell ref="A252:B252"/>
    <mergeCell ref="A253:B253"/>
    <mergeCell ref="A254:B254"/>
    <mergeCell ref="A255:B255"/>
    <mergeCell ref="A245:B245"/>
    <mergeCell ref="A246:B246"/>
    <mergeCell ref="A247:B247"/>
    <mergeCell ref="A248:B248"/>
    <mergeCell ref="A249:B249"/>
    <mergeCell ref="A239:B239"/>
    <mergeCell ref="A240:B240"/>
    <mergeCell ref="A241:B241"/>
    <mergeCell ref="A242:B242"/>
    <mergeCell ref="A243:B243"/>
    <mergeCell ref="A244:B244"/>
    <mergeCell ref="A233:B233"/>
    <mergeCell ref="A234:B234"/>
    <mergeCell ref="A235:B235"/>
    <mergeCell ref="A236:B236"/>
    <mergeCell ref="A237:B237"/>
    <mergeCell ref="A238:B238"/>
    <mergeCell ref="A227:B227"/>
    <mergeCell ref="A228:B228"/>
    <mergeCell ref="A229:B229"/>
    <mergeCell ref="A230:B230"/>
    <mergeCell ref="A231:B231"/>
    <mergeCell ref="A232:B232"/>
    <mergeCell ref="A221:B221"/>
    <mergeCell ref="A222:B222"/>
    <mergeCell ref="A223:B223"/>
    <mergeCell ref="A224:B224"/>
    <mergeCell ref="A225:B225"/>
    <mergeCell ref="A226:B226"/>
    <mergeCell ref="A215:B215"/>
    <mergeCell ref="A216:B216"/>
    <mergeCell ref="A217:B217"/>
    <mergeCell ref="A218:B218"/>
    <mergeCell ref="A219:B219"/>
    <mergeCell ref="A220:B220"/>
    <mergeCell ref="A209:B209"/>
    <mergeCell ref="A210:B210"/>
    <mergeCell ref="A211:B211"/>
    <mergeCell ref="A212:B212"/>
    <mergeCell ref="A213:B213"/>
    <mergeCell ref="A214:B214"/>
    <mergeCell ref="A203:B203"/>
    <mergeCell ref="A204:B204"/>
    <mergeCell ref="A205:B205"/>
    <mergeCell ref="A206:B206"/>
    <mergeCell ref="A207:B207"/>
    <mergeCell ref="A208:B208"/>
    <mergeCell ref="A192:B192"/>
    <mergeCell ref="A198:B198"/>
    <mergeCell ref="A199:B199"/>
    <mergeCell ref="A200:B200"/>
    <mergeCell ref="A201:B201"/>
    <mergeCell ref="A202:B202"/>
    <mergeCell ref="A186:B186"/>
    <mergeCell ref="A187:B187"/>
    <mergeCell ref="A188:B188"/>
    <mergeCell ref="A189:B189"/>
    <mergeCell ref="A190:B190"/>
    <mergeCell ref="A191:B191"/>
    <mergeCell ref="A178:B178"/>
    <mergeCell ref="A181:B181"/>
    <mergeCell ref="A182:B182"/>
    <mergeCell ref="A183:B183"/>
    <mergeCell ref="A184:B184"/>
    <mergeCell ref="A185:B185"/>
    <mergeCell ref="A172:B172"/>
    <mergeCell ref="A173:B173"/>
    <mergeCell ref="A174:B174"/>
    <mergeCell ref="A175:B175"/>
    <mergeCell ref="A176:B176"/>
    <mergeCell ref="A177:B177"/>
    <mergeCell ref="A166:B166"/>
    <mergeCell ref="A167:B167"/>
    <mergeCell ref="A168:B168"/>
    <mergeCell ref="A169:B169"/>
    <mergeCell ref="A170:B170"/>
    <mergeCell ref="A171:B171"/>
    <mergeCell ref="A160:B160"/>
    <mergeCell ref="A161:B161"/>
    <mergeCell ref="A162:B162"/>
    <mergeCell ref="A163:B163"/>
    <mergeCell ref="A164:B164"/>
    <mergeCell ref="A165:B165"/>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A113:B113"/>
    <mergeCell ref="A114:B114"/>
    <mergeCell ref="A115:B115"/>
    <mergeCell ref="A116:B116"/>
    <mergeCell ref="A117:B117"/>
    <mergeCell ref="A105:B105"/>
    <mergeCell ref="A106:B106"/>
    <mergeCell ref="A107:B107"/>
    <mergeCell ref="A108:B108"/>
    <mergeCell ref="A109:B109"/>
    <mergeCell ref="A110:B110"/>
    <mergeCell ref="A99:B99"/>
    <mergeCell ref="A100:B100"/>
    <mergeCell ref="A101:B101"/>
    <mergeCell ref="A102:B102"/>
    <mergeCell ref="A103:B103"/>
    <mergeCell ref="A104:B104"/>
    <mergeCell ref="A93:B93"/>
    <mergeCell ref="A94:B94"/>
    <mergeCell ref="A95:B95"/>
    <mergeCell ref="A96:B96"/>
    <mergeCell ref="A97:B97"/>
    <mergeCell ref="A98:B98"/>
    <mergeCell ref="A88:B88"/>
    <mergeCell ref="A89:B89"/>
    <mergeCell ref="A90:B90"/>
    <mergeCell ref="A91:B91"/>
    <mergeCell ref="A92:B92"/>
    <mergeCell ref="A82:B82"/>
    <mergeCell ref="A83:B83"/>
    <mergeCell ref="A84:B84"/>
    <mergeCell ref="A85:B85"/>
    <mergeCell ref="A86:B86"/>
    <mergeCell ref="A87:B87"/>
    <mergeCell ref="A76:B76"/>
    <mergeCell ref="A77:B77"/>
    <mergeCell ref="A78:B78"/>
    <mergeCell ref="A79:B79"/>
    <mergeCell ref="A80:B80"/>
    <mergeCell ref="A81:B81"/>
    <mergeCell ref="A70:B70"/>
    <mergeCell ref="A71:B71"/>
    <mergeCell ref="A72:B72"/>
    <mergeCell ref="A73:B73"/>
    <mergeCell ref="A74:B74"/>
    <mergeCell ref="A75:B75"/>
    <mergeCell ref="A64:B64"/>
    <mergeCell ref="A65:B65"/>
    <mergeCell ref="A66:B66"/>
    <mergeCell ref="A67:B67"/>
    <mergeCell ref="A68:B68"/>
    <mergeCell ref="A69:B69"/>
    <mergeCell ref="A58:B58"/>
    <mergeCell ref="A59:B59"/>
    <mergeCell ref="A60:B60"/>
    <mergeCell ref="A61:B61"/>
    <mergeCell ref="A62:B62"/>
    <mergeCell ref="A63:B63"/>
    <mergeCell ref="A52:B52"/>
    <mergeCell ref="A53:B53"/>
    <mergeCell ref="A54:B54"/>
    <mergeCell ref="A55:B55"/>
    <mergeCell ref="A56:B56"/>
    <mergeCell ref="A57:B57"/>
    <mergeCell ref="A46:B46"/>
    <mergeCell ref="A47:B47"/>
    <mergeCell ref="A48:B48"/>
    <mergeCell ref="A49:B49"/>
    <mergeCell ref="A50:B50"/>
    <mergeCell ref="A51:B51"/>
    <mergeCell ref="A39:B39"/>
    <mergeCell ref="A40:B40"/>
    <mergeCell ref="A41:B41"/>
    <mergeCell ref="A42:B42"/>
    <mergeCell ref="A44:B44"/>
    <mergeCell ref="A45:B45"/>
    <mergeCell ref="A43:B43"/>
    <mergeCell ref="A33:B33"/>
    <mergeCell ref="A34:B34"/>
    <mergeCell ref="A35:B35"/>
    <mergeCell ref="A36:B36"/>
    <mergeCell ref="A37:B37"/>
    <mergeCell ref="A38:B38"/>
    <mergeCell ref="A27:B27"/>
    <mergeCell ref="A28:B28"/>
    <mergeCell ref="A29:B29"/>
    <mergeCell ref="A30:B30"/>
    <mergeCell ref="A31:B31"/>
    <mergeCell ref="A32:B32"/>
    <mergeCell ref="A24:B24"/>
    <mergeCell ref="A25:B25"/>
    <mergeCell ref="A26:B26"/>
    <mergeCell ref="A14:B14"/>
    <mergeCell ref="A15:B15"/>
    <mergeCell ref="A16:B16"/>
    <mergeCell ref="A17:B17"/>
    <mergeCell ref="A18:B18"/>
    <mergeCell ref="A19:B19"/>
    <mergeCell ref="A22:B22"/>
    <mergeCell ref="A5:B5"/>
    <mergeCell ref="A10:B10"/>
    <mergeCell ref="A11:B11"/>
    <mergeCell ref="A12:B12"/>
    <mergeCell ref="A13:B13"/>
    <mergeCell ref="A20:B20"/>
    <mergeCell ref="A21:B21"/>
    <mergeCell ref="A23:B23"/>
    <mergeCell ref="A6:B6"/>
  </mergeCells>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view="pageBreakPreview" topLeftCell="A34" zoomScaleNormal="100" zoomScaleSheetLayoutView="100" workbookViewId="0">
      <selection activeCell="B42" sqref="B42"/>
    </sheetView>
  </sheetViews>
  <sheetFormatPr defaultRowHeight="15" x14ac:dyDescent="0.25"/>
  <cols>
    <col min="1" max="2" width="46.28515625" style="75" customWidth="1"/>
  </cols>
  <sheetData>
    <row r="1" spans="1:2" x14ac:dyDescent="0.25">
      <c r="B1" s="73" t="s">
        <v>671</v>
      </c>
    </row>
    <row r="2" spans="1:2" x14ac:dyDescent="0.25">
      <c r="B2" s="73" t="str">
        <f>'Расчет дог.цены'!D2</f>
        <v xml:space="preserve">к Договору строительного подряда </v>
      </c>
    </row>
    <row r="3" spans="1:2" x14ac:dyDescent="0.25">
      <c r="B3" s="73" t="str">
        <f>'Расчет дог.цены'!D3</f>
        <v>№ _______ от "___" _________ 20____ г.</v>
      </c>
    </row>
    <row r="4" spans="1:2" ht="9.75" customHeight="1" x14ac:dyDescent="0.25">
      <c r="B4" s="73"/>
    </row>
    <row r="5" spans="1:2" ht="47.25" customHeight="1" x14ac:dyDescent="0.25">
      <c r="A5" s="205"/>
      <c r="B5" s="205" t="s">
        <v>789</v>
      </c>
    </row>
    <row r="6" spans="1:2" ht="9" customHeight="1" x14ac:dyDescent="0.25">
      <c r="A6" s="79"/>
      <c r="B6" s="190"/>
    </row>
    <row r="7" spans="1:2" x14ac:dyDescent="0.25">
      <c r="A7" s="432" t="s">
        <v>790</v>
      </c>
      <c r="B7" s="432"/>
    </row>
    <row r="8" spans="1:2" x14ac:dyDescent="0.25">
      <c r="A8" s="79"/>
      <c r="B8" s="190"/>
    </row>
    <row r="9" spans="1:2" ht="33.75" customHeight="1" x14ac:dyDescent="0.25">
      <c r="A9" s="433" t="s">
        <v>822</v>
      </c>
      <c r="B9" s="434"/>
    </row>
    <row r="10" spans="1:2" ht="10.5" customHeight="1" x14ac:dyDescent="0.25">
      <c r="A10" s="79"/>
      <c r="B10" s="190"/>
    </row>
    <row r="11" spans="1:2" x14ac:dyDescent="0.25">
      <c r="A11" s="435" t="s">
        <v>791</v>
      </c>
      <c r="B11" s="435"/>
    </row>
    <row r="12" spans="1:2" x14ac:dyDescent="0.25">
      <c r="A12" s="435" t="s">
        <v>792</v>
      </c>
      <c r="B12" s="435"/>
    </row>
    <row r="13" spans="1:2" ht="9" customHeight="1" x14ac:dyDescent="0.25">
      <c r="A13" s="79"/>
      <c r="B13" s="190"/>
    </row>
    <row r="14" spans="1:2" ht="75" customHeight="1" x14ac:dyDescent="0.25">
      <c r="A14" s="431" t="s">
        <v>793</v>
      </c>
      <c r="B14" s="431"/>
    </row>
    <row r="15" spans="1:2" ht="119.25" customHeight="1" x14ac:dyDescent="0.25">
      <c r="A15" s="431" t="s">
        <v>794</v>
      </c>
      <c r="B15" s="431"/>
    </row>
    <row r="16" spans="1:2" ht="48.75" customHeight="1" x14ac:dyDescent="0.25">
      <c r="A16" s="431" t="s">
        <v>795</v>
      </c>
      <c r="B16" s="431"/>
    </row>
    <row r="17" spans="1:2" ht="128.25" customHeight="1" x14ac:dyDescent="0.25">
      <c r="A17" s="431" t="s">
        <v>796</v>
      </c>
      <c r="B17" s="431"/>
    </row>
    <row r="18" spans="1:2" ht="69" customHeight="1" x14ac:dyDescent="0.25">
      <c r="A18" s="431" t="s">
        <v>798</v>
      </c>
      <c r="B18" s="431"/>
    </row>
    <row r="19" spans="1:2" ht="32.25" customHeight="1" x14ac:dyDescent="0.25">
      <c r="A19" s="431" t="s">
        <v>799</v>
      </c>
      <c r="B19" s="431"/>
    </row>
    <row r="20" spans="1:2" ht="29.25" customHeight="1" x14ac:dyDescent="0.25">
      <c r="A20" s="431" t="s">
        <v>800</v>
      </c>
      <c r="B20" s="431"/>
    </row>
    <row r="21" spans="1:2" ht="61.5" customHeight="1" x14ac:dyDescent="0.25">
      <c r="A21" s="431" t="s">
        <v>801</v>
      </c>
      <c r="B21" s="431"/>
    </row>
    <row r="22" spans="1:2" ht="25.5" customHeight="1" x14ac:dyDescent="0.25">
      <c r="A22" s="429" t="s">
        <v>815</v>
      </c>
      <c r="B22" s="429"/>
    </row>
    <row r="23" spans="1:2" ht="30.75" customHeight="1" x14ac:dyDescent="0.25">
      <c r="A23" s="431" t="s">
        <v>802</v>
      </c>
      <c r="B23" s="431"/>
    </row>
    <row r="24" spans="1:2" ht="30.75" customHeight="1" x14ac:dyDescent="0.25">
      <c r="A24" s="431" t="s">
        <v>803</v>
      </c>
      <c r="B24" s="431"/>
    </row>
    <row r="25" spans="1:2" ht="30.75" customHeight="1" x14ac:dyDescent="0.25">
      <c r="A25" s="431" t="s">
        <v>804</v>
      </c>
      <c r="B25" s="431"/>
    </row>
    <row r="26" spans="1:2" ht="33.75" customHeight="1" x14ac:dyDescent="0.25">
      <c r="A26" s="431" t="s">
        <v>805</v>
      </c>
      <c r="B26" s="431"/>
    </row>
    <row r="27" spans="1:2" ht="31.5" customHeight="1" x14ac:dyDescent="0.25">
      <c r="A27" s="431" t="s">
        <v>806</v>
      </c>
      <c r="B27" s="431"/>
    </row>
    <row r="28" spans="1:2" ht="47.25" customHeight="1" x14ac:dyDescent="0.25">
      <c r="A28" s="431" t="s">
        <v>807</v>
      </c>
      <c r="B28" s="431"/>
    </row>
    <row r="29" spans="1:2" ht="34.5" customHeight="1" x14ac:dyDescent="0.25">
      <c r="A29" s="431" t="s">
        <v>808</v>
      </c>
      <c r="B29" s="431"/>
    </row>
    <row r="30" spans="1:2" ht="36" customHeight="1" x14ac:dyDescent="0.25">
      <c r="A30" s="431" t="s">
        <v>809</v>
      </c>
      <c r="B30" s="431"/>
    </row>
    <row r="31" spans="1:2" ht="30" customHeight="1" x14ac:dyDescent="0.25">
      <c r="A31" s="431" t="s">
        <v>810</v>
      </c>
      <c r="B31" s="431"/>
    </row>
    <row r="32" spans="1:2" ht="75.75" customHeight="1" x14ac:dyDescent="0.25">
      <c r="A32" s="431" t="s">
        <v>811</v>
      </c>
      <c r="B32" s="431"/>
    </row>
    <row r="33" spans="1:2" ht="78.75" customHeight="1" x14ac:dyDescent="0.25">
      <c r="A33" s="431" t="s">
        <v>812</v>
      </c>
      <c r="B33" s="431"/>
    </row>
    <row r="34" spans="1:2" ht="61.5" customHeight="1" x14ac:dyDescent="0.25">
      <c r="A34" s="431" t="s">
        <v>820</v>
      </c>
      <c r="B34" s="431"/>
    </row>
    <row r="35" spans="1:2" ht="50.25" customHeight="1" x14ac:dyDescent="0.25">
      <c r="A35" s="431" t="s">
        <v>813</v>
      </c>
      <c r="B35" s="431"/>
    </row>
    <row r="36" spans="1:2" ht="33" customHeight="1" x14ac:dyDescent="0.25">
      <c r="A36" s="431" t="s">
        <v>814</v>
      </c>
      <c r="B36" s="431"/>
    </row>
    <row r="37" spans="1:2" ht="7.5" customHeight="1" x14ac:dyDescent="0.25">
      <c r="A37" s="431"/>
      <c r="B37" s="431"/>
    </row>
    <row r="38" spans="1:2" ht="12.75" customHeight="1" x14ac:dyDescent="0.25">
      <c r="A38" s="438" t="s">
        <v>821</v>
      </c>
      <c r="B38" s="438"/>
    </row>
    <row r="39" spans="1:2" ht="12.75" customHeight="1" x14ac:dyDescent="0.25">
      <c r="A39" s="439"/>
      <c r="B39" s="439"/>
    </row>
    <row r="40" spans="1:2" ht="17.25" customHeight="1" thickBot="1" x14ac:dyDescent="0.3">
      <c r="A40" s="146" t="s">
        <v>188</v>
      </c>
      <c r="B40" s="206"/>
    </row>
    <row r="41" spans="1:2" x14ac:dyDescent="0.25">
      <c r="A41" s="76" t="str">
        <f>'Расчет дог.цены'!B20</f>
        <v>Заказчик</v>
      </c>
      <c r="B41" s="76" t="str">
        <f>'Расчет дог.цены'!D20</f>
        <v>Подрядчик</v>
      </c>
    </row>
    <row r="42" spans="1:2" ht="7.5" customHeight="1" x14ac:dyDescent="0.25">
      <c r="A42" s="76"/>
    </row>
    <row r="43" spans="1:2" ht="15" customHeight="1" x14ac:dyDescent="0.25">
      <c r="A43" s="75" t="str">
        <f>'Расчет дог.цены'!B23</f>
        <v xml:space="preserve">Заместитель директора по </v>
      </c>
      <c r="B43" s="75" t="str">
        <f>'Расчет дог.цены'!D23</f>
        <v>Генеральный директор</v>
      </c>
    </row>
    <row r="44" spans="1:2" ht="20.25" customHeight="1" x14ac:dyDescent="0.25">
      <c r="A44" s="75" t="str">
        <f>'Расчет дог.цены'!B24</f>
        <v>капитальному строительству</v>
      </c>
      <c r="B44" s="75" t="str">
        <f>'Расчет дог.цены'!D24</f>
        <v>ООО "____________"</v>
      </c>
    </row>
    <row r="45" spans="1:2" x14ac:dyDescent="0.25">
      <c r="A45" s="79"/>
      <c r="B45" s="79"/>
    </row>
    <row r="46" spans="1:2" x14ac:dyDescent="0.25">
      <c r="A46" s="79"/>
      <c r="B46" s="79"/>
    </row>
    <row r="47" spans="1:2" x14ac:dyDescent="0.25">
      <c r="A47" s="79"/>
      <c r="B47" s="79"/>
    </row>
    <row r="48" spans="1:2" x14ac:dyDescent="0.25">
      <c r="A48" s="79" t="str">
        <f>'Расчет дог.цены'!B29</f>
        <v>_________________ / Д.А. Белевитин/</v>
      </c>
      <c r="B48" s="79" t="str">
        <f>'Расчет дог.цены'!D29</f>
        <v>______________ / И.И. Иванов /</v>
      </c>
    </row>
    <row r="49" spans="1:2" x14ac:dyDescent="0.25">
      <c r="A49" s="80" t="s">
        <v>43</v>
      </c>
      <c r="B49" s="80" t="s">
        <v>43</v>
      </c>
    </row>
    <row r="50" spans="1:2" ht="21.75" customHeight="1" x14ac:dyDescent="0.25">
      <c r="A50" s="429" t="s">
        <v>816</v>
      </c>
      <c r="B50" s="429"/>
    </row>
    <row r="51" spans="1:2" ht="11.25" customHeight="1" x14ac:dyDescent="0.25">
      <c r="A51" s="436" t="s">
        <v>817</v>
      </c>
      <c r="B51" s="436"/>
    </row>
    <row r="52" spans="1:2" ht="13.5" customHeight="1" x14ac:dyDescent="0.25">
      <c r="A52" s="436" t="s">
        <v>818</v>
      </c>
      <c r="B52" s="436"/>
    </row>
    <row r="53" spans="1:2" ht="45" customHeight="1" x14ac:dyDescent="0.25">
      <c r="A53" s="437" t="s">
        <v>819</v>
      </c>
      <c r="B53" s="437"/>
    </row>
  </sheetData>
  <mergeCells count="34">
    <mergeCell ref="A51:B51"/>
    <mergeCell ref="A52:B52"/>
    <mergeCell ref="A53:B53"/>
    <mergeCell ref="A33:B33"/>
    <mergeCell ref="A34:B34"/>
    <mergeCell ref="A35:B35"/>
    <mergeCell ref="A36:B36"/>
    <mergeCell ref="A37:B37"/>
    <mergeCell ref="A38:B38"/>
    <mergeCell ref="A39:B39"/>
    <mergeCell ref="A50:B50"/>
    <mergeCell ref="A30:B30"/>
    <mergeCell ref="A31:B31"/>
    <mergeCell ref="A32:B32"/>
    <mergeCell ref="A21:B21"/>
    <mergeCell ref="A27:B27"/>
    <mergeCell ref="A28:B28"/>
    <mergeCell ref="A23:B23"/>
    <mergeCell ref="A24:B24"/>
    <mergeCell ref="A25:B25"/>
    <mergeCell ref="A26:B26"/>
    <mergeCell ref="A29:B29"/>
    <mergeCell ref="A7:B7"/>
    <mergeCell ref="A9:B9"/>
    <mergeCell ref="A11:B11"/>
    <mergeCell ref="A12:B12"/>
    <mergeCell ref="A14:B14"/>
    <mergeCell ref="A15:B15"/>
    <mergeCell ref="A16:B16"/>
    <mergeCell ref="A17:B17"/>
    <mergeCell ref="A22:B22"/>
    <mergeCell ref="A18:B18"/>
    <mergeCell ref="A19:B19"/>
    <mergeCell ref="A20:B20"/>
  </mergeCells>
  <pageMargins left="0.70866141732283472" right="0.62992125984251968" top="0.39370078740157483" bottom="0.39370078740157483" header="0.11811023622047245" footer="0.11811023622047245"/>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view="pageBreakPreview" topLeftCell="A19" zoomScaleNormal="100" zoomScaleSheetLayoutView="100" workbookViewId="0">
      <selection activeCell="A42" sqref="A42"/>
    </sheetView>
  </sheetViews>
  <sheetFormatPr defaultRowHeight="15" x14ac:dyDescent="0.25"/>
  <cols>
    <col min="1" max="1" width="23.7109375" style="49" customWidth="1"/>
    <col min="2" max="2" width="16.7109375" style="49" customWidth="1"/>
    <col min="3" max="3" width="7.85546875" style="49" customWidth="1"/>
    <col min="4" max="4" width="13.42578125" style="49" customWidth="1"/>
    <col min="5" max="5" width="13.5703125" style="49" customWidth="1"/>
    <col min="6" max="6" width="18" style="49" customWidth="1"/>
  </cols>
  <sheetData>
    <row r="1" spans="1:6" x14ac:dyDescent="0.25">
      <c r="F1" s="73" t="s">
        <v>671</v>
      </c>
    </row>
    <row r="2" spans="1:6" x14ac:dyDescent="0.25">
      <c r="F2" s="73" t="str">
        <f>'Расчет дог.цены'!D2</f>
        <v xml:space="preserve">к Договору строительного подряда </v>
      </c>
    </row>
    <row r="3" spans="1:6" x14ac:dyDescent="0.25">
      <c r="F3" s="73" t="str">
        <f>'Расчет дог.цены'!D3</f>
        <v>№ _______ от "___" _________ 20____ г.</v>
      </c>
    </row>
    <row r="4" spans="1:6" x14ac:dyDescent="0.25">
      <c r="F4" s="73"/>
    </row>
    <row r="5" spans="1:6" ht="47.25" customHeight="1" x14ac:dyDescent="0.25">
      <c r="A5" s="440" t="s">
        <v>920</v>
      </c>
      <c r="B5" s="440"/>
      <c r="C5" s="141"/>
      <c r="D5" s="440" t="s">
        <v>921</v>
      </c>
      <c r="E5" s="440"/>
      <c r="F5" s="440"/>
    </row>
    <row r="6" spans="1:6" x14ac:dyDescent="0.25">
      <c r="A6" s="442" t="s">
        <v>834</v>
      </c>
      <c r="B6" s="442"/>
      <c r="C6" s="198"/>
      <c r="D6" s="198" t="s">
        <v>654</v>
      </c>
      <c r="E6" s="198"/>
      <c r="F6" s="199"/>
    </row>
    <row r="7" spans="1:6" x14ac:dyDescent="0.25">
      <c r="A7" s="441" t="s">
        <v>835</v>
      </c>
      <c r="B7" s="441"/>
      <c r="C7" s="198"/>
      <c r="D7" s="442" t="s">
        <v>666</v>
      </c>
      <c r="E7" s="442"/>
      <c r="F7" s="442"/>
    </row>
    <row r="8" spans="1:6" x14ac:dyDescent="0.25">
      <c r="A8" s="198" t="s">
        <v>656</v>
      </c>
      <c r="B8" s="198"/>
      <c r="C8" s="198"/>
      <c r="D8" s="198" t="s">
        <v>656</v>
      </c>
      <c r="E8" s="198"/>
      <c r="F8" s="199"/>
    </row>
    <row r="9" spans="1:6" x14ac:dyDescent="0.25">
      <c r="A9" s="198" t="s">
        <v>190</v>
      </c>
      <c r="B9" s="198"/>
      <c r="C9" s="198"/>
      <c r="D9" s="198" t="s">
        <v>657</v>
      </c>
      <c r="E9" s="198"/>
      <c r="F9" s="199"/>
    </row>
    <row r="10" spans="1:6" x14ac:dyDescent="0.25">
      <c r="A10" s="198" t="s">
        <v>658</v>
      </c>
      <c r="B10" s="198"/>
      <c r="C10" s="198"/>
      <c r="D10" s="198" t="s">
        <v>662</v>
      </c>
      <c r="E10" s="198"/>
      <c r="F10" s="199"/>
    </row>
    <row r="11" spans="1:6" x14ac:dyDescent="0.25">
      <c r="A11" s="198" t="s">
        <v>836</v>
      </c>
      <c r="B11" s="198"/>
      <c r="C11" s="198"/>
      <c r="D11" s="198" t="s">
        <v>660</v>
      </c>
      <c r="E11" s="198"/>
      <c r="F11" s="199"/>
    </row>
    <row r="12" spans="1:6" x14ac:dyDescent="0.25">
      <c r="A12" s="198" t="s">
        <v>659</v>
      </c>
      <c r="B12" s="198"/>
      <c r="C12" s="198"/>
      <c r="D12" s="198" t="s">
        <v>663</v>
      </c>
      <c r="E12" s="198"/>
      <c r="F12" s="199"/>
    </row>
    <row r="13" spans="1:6" x14ac:dyDescent="0.25">
      <c r="A13" s="198" t="s">
        <v>661</v>
      </c>
      <c r="B13" s="198"/>
      <c r="C13" s="198"/>
      <c r="D13" s="198" t="s">
        <v>661</v>
      </c>
      <c r="E13" s="198"/>
      <c r="F13" s="199"/>
    </row>
    <row r="14" spans="1:6" x14ac:dyDescent="0.25">
      <c r="F14" s="73"/>
    </row>
    <row r="15" spans="1:6" x14ac:dyDescent="0.25">
      <c r="A15" s="443" t="s">
        <v>68</v>
      </c>
      <c r="B15" s="443"/>
      <c r="C15" s="443"/>
      <c r="D15" s="443"/>
      <c r="E15" s="443"/>
      <c r="F15" s="443"/>
    </row>
    <row r="16" spans="1:6" ht="20.25" customHeight="1" x14ac:dyDescent="0.25">
      <c r="A16" s="444" t="s">
        <v>69</v>
      </c>
      <c r="B16" s="444"/>
      <c r="C16" s="444"/>
      <c r="D16" s="444"/>
      <c r="E16" s="444"/>
      <c r="F16" s="444"/>
    </row>
    <row r="17" spans="1:6" ht="20.25" customHeight="1" x14ac:dyDescent="0.25">
      <c r="A17" s="444" t="s">
        <v>226</v>
      </c>
      <c r="B17" s="444"/>
      <c r="C17" s="444"/>
      <c r="D17" s="444"/>
      <c r="E17" s="444"/>
      <c r="F17" s="444"/>
    </row>
    <row r="18" spans="1:6" ht="22.5" customHeight="1" x14ac:dyDescent="0.25">
      <c r="A18" s="444" t="s">
        <v>70</v>
      </c>
      <c r="B18" s="444"/>
      <c r="C18" s="444"/>
      <c r="D18" s="444"/>
      <c r="E18" s="444"/>
      <c r="F18" s="444"/>
    </row>
    <row r="19" spans="1:6" ht="22.5" customHeight="1" x14ac:dyDescent="0.25">
      <c r="A19" s="445" t="s">
        <v>39</v>
      </c>
      <c r="B19" s="445"/>
      <c r="C19" s="445"/>
      <c r="D19" s="445"/>
      <c r="E19" s="445"/>
      <c r="F19" s="445"/>
    </row>
    <row r="20" spans="1:6" ht="22.5" customHeight="1" x14ac:dyDescent="0.25">
      <c r="A20" s="78" t="s">
        <v>227</v>
      </c>
    </row>
    <row r="21" spans="1:6" ht="24" customHeight="1" x14ac:dyDescent="0.25">
      <c r="A21" s="78" t="s">
        <v>71</v>
      </c>
    </row>
    <row r="22" spans="1:6" ht="56.25" customHeight="1" x14ac:dyDescent="0.25">
      <c r="A22" s="431" t="s">
        <v>72</v>
      </c>
      <c r="B22" s="431"/>
      <c r="C22" s="431"/>
      <c r="D22" s="431"/>
      <c r="E22" s="431"/>
      <c r="F22" s="431"/>
    </row>
    <row r="23" spans="1:6" ht="40.5" customHeight="1" x14ac:dyDescent="0.25">
      <c r="A23" s="431" t="s">
        <v>73</v>
      </c>
      <c r="B23" s="431"/>
      <c r="C23" s="431"/>
      <c r="D23" s="431"/>
      <c r="E23" s="431"/>
      <c r="F23" s="431"/>
    </row>
    <row r="24" spans="1:6" ht="17.25" customHeight="1" x14ac:dyDescent="0.25">
      <c r="A24" s="438" t="s">
        <v>59</v>
      </c>
      <c r="B24" s="438"/>
      <c r="C24" s="438"/>
      <c r="D24" s="438"/>
      <c r="E24" s="438"/>
      <c r="F24" s="438"/>
    </row>
    <row r="25" spans="1:6" ht="31.5" customHeight="1" x14ac:dyDescent="0.25">
      <c r="A25" s="75"/>
    </row>
    <row r="26" spans="1:6" ht="15" customHeight="1" x14ac:dyDescent="0.25">
      <c r="A26" s="431" t="s">
        <v>74</v>
      </c>
      <c r="B26" s="431"/>
      <c r="C26" s="431"/>
      <c r="D26" s="431"/>
      <c r="E26" s="431"/>
      <c r="F26" s="431"/>
    </row>
    <row r="27" spans="1:6" x14ac:dyDescent="0.25">
      <c r="A27" s="431" t="s">
        <v>75</v>
      </c>
      <c r="B27" s="431"/>
      <c r="C27" s="431"/>
      <c r="D27" s="431"/>
      <c r="E27" s="431"/>
      <c r="F27" s="431"/>
    </row>
    <row r="28" spans="1:6" ht="17.25" customHeight="1" x14ac:dyDescent="0.25">
      <c r="A28" s="431" t="s">
        <v>843</v>
      </c>
      <c r="B28" s="431"/>
      <c r="C28" s="431"/>
      <c r="D28" s="431"/>
      <c r="E28" s="431"/>
      <c r="F28" s="431"/>
    </row>
    <row r="29" spans="1:6" ht="17.25" customHeight="1" x14ac:dyDescent="0.25">
      <c r="A29" s="431" t="s">
        <v>76</v>
      </c>
      <c r="B29" s="431"/>
      <c r="C29" s="431"/>
      <c r="D29" s="431"/>
      <c r="E29" s="431"/>
      <c r="F29" s="431"/>
    </row>
    <row r="30" spans="1:6" ht="17.25" customHeight="1" x14ac:dyDescent="0.25">
      <c r="A30" s="431" t="s">
        <v>77</v>
      </c>
      <c r="B30" s="431"/>
      <c r="C30" s="431"/>
      <c r="D30" s="431"/>
      <c r="E30" s="431"/>
      <c r="F30" s="431"/>
    </row>
    <row r="31" spans="1:6" ht="17.25" customHeight="1" x14ac:dyDescent="0.25">
      <c r="A31" s="445" t="s">
        <v>78</v>
      </c>
      <c r="B31" s="445"/>
      <c r="C31" s="445"/>
      <c r="D31" s="445"/>
      <c r="E31" s="445"/>
      <c r="F31" s="445"/>
    </row>
    <row r="32" spans="1:6" ht="17.25" customHeight="1" x14ac:dyDescent="0.25">
      <c r="A32" s="445" t="s">
        <v>79</v>
      </c>
      <c r="B32" s="445"/>
      <c r="C32" s="445"/>
      <c r="D32" s="445"/>
      <c r="E32" s="445"/>
      <c r="F32" s="445"/>
    </row>
    <row r="33" spans="1:6" ht="17.25" customHeight="1" x14ac:dyDescent="0.25">
      <c r="A33" s="445" t="s">
        <v>80</v>
      </c>
      <c r="B33" s="445"/>
      <c r="C33" s="445"/>
      <c r="D33" s="445"/>
      <c r="E33" s="445"/>
      <c r="F33" s="445"/>
    </row>
    <row r="34" spans="1:6" ht="17.25" customHeight="1" x14ac:dyDescent="0.25">
      <c r="A34" s="76"/>
    </row>
    <row r="35" spans="1:6" ht="17.25" customHeight="1" thickBot="1" x14ac:dyDescent="0.3">
      <c r="A35" s="146"/>
      <c r="B35" s="145" t="s">
        <v>914</v>
      </c>
      <c r="C35" s="145"/>
      <c r="D35" s="145"/>
      <c r="E35" s="145"/>
      <c r="F35" s="145"/>
    </row>
    <row r="36" spans="1:6" x14ac:dyDescent="0.25">
      <c r="A36" s="76" t="str">
        <f>'Расчет дог.цены'!B20</f>
        <v>Заказчик</v>
      </c>
      <c r="D36" s="76" t="str">
        <f>'Расчет дог.цены'!D20</f>
        <v>Подрядчик</v>
      </c>
    </row>
    <row r="37" spans="1:6" x14ac:dyDescent="0.25">
      <c r="A37" s="76"/>
      <c r="F37" s="76"/>
    </row>
    <row r="38" spans="1:6" ht="15" customHeight="1" x14ac:dyDescent="0.25">
      <c r="A38" s="75" t="str">
        <f>'Расчет дог.цены'!B23</f>
        <v xml:space="preserve">Заместитель директора по </v>
      </c>
      <c r="B38" s="75"/>
      <c r="C38" s="75"/>
      <c r="D38" s="75" t="str">
        <f>'Расчет дог.цены'!D23</f>
        <v>Генеральный директор</v>
      </c>
      <c r="E38" s="75"/>
    </row>
    <row r="39" spans="1:6" ht="20.25" customHeight="1" x14ac:dyDescent="0.25">
      <c r="A39" s="75" t="str">
        <f>'Расчет дог.цены'!B24</f>
        <v>капитальному строительству</v>
      </c>
      <c r="B39" s="75"/>
      <c r="C39" s="75"/>
      <c r="D39" s="75" t="str">
        <f>'Расчет дог.цены'!D24</f>
        <v>ООО "____________"</v>
      </c>
      <c r="E39" s="75"/>
    </row>
    <row r="40" spans="1:6" x14ac:dyDescent="0.25">
      <c r="A40" s="75" t="str">
        <f>'Расчет дог.цены'!B25</f>
        <v>филиала ПАО «Россети Московский регион» -</v>
      </c>
      <c r="B40" s="79"/>
      <c r="C40" s="79"/>
      <c r="D40" s="79"/>
      <c r="E40" s="79"/>
    </row>
    <row r="41" spans="1:6" x14ac:dyDescent="0.25">
      <c r="A41" s="79" t="str">
        <f>'Расчет дог.цены'!B26</f>
        <v>«Южные электрические сети"</v>
      </c>
      <c r="B41" s="79"/>
      <c r="C41" s="79"/>
      <c r="D41" s="79"/>
      <c r="E41" s="79"/>
    </row>
    <row r="42" spans="1:6" x14ac:dyDescent="0.25">
      <c r="A42" s="79"/>
      <c r="B42" s="79"/>
      <c r="C42" s="79"/>
      <c r="D42" s="79"/>
      <c r="E42" s="79"/>
    </row>
    <row r="43" spans="1:6" x14ac:dyDescent="0.25">
      <c r="A43" s="79"/>
      <c r="B43" s="79"/>
      <c r="C43" s="79"/>
      <c r="D43" s="79"/>
      <c r="E43" s="79"/>
    </row>
    <row r="44" spans="1:6" x14ac:dyDescent="0.25">
      <c r="A44" s="79" t="str">
        <f>'Расчет дог.цены'!B29</f>
        <v>_________________ / Д.А. Белевитин/</v>
      </c>
      <c r="B44" s="79"/>
      <c r="C44" s="79"/>
      <c r="D44" s="79" t="str">
        <f>'Расчет дог.цены'!D29</f>
        <v>______________ / И.И. Иванов /</v>
      </c>
      <c r="E44" s="79"/>
    </row>
    <row r="45" spans="1:6" x14ac:dyDescent="0.25">
      <c r="A45" s="80" t="s">
        <v>43</v>
      </c>
      <c r="B45" s="80"/>
      <c r="C45" s="80"/>
      <c r="D45" s="80" t="s">
        <v>43</v>
      </c>
      <c r="E45" s="80"/>
    </row>
  </sheetData>
  <mergeCells count="21">
    <mergeCell ref="A24:F24"/>
    <mergeCell ref="A26:F26"/>
    <mergeCell ref="A33:F33"/>
    <mergeCell ref="A32:F32"/>
    <mergeCell ref="A31:F31"/>
    <mergeCell ref="A30:F30"/>
    <mergeCell ref="A29:F29"/>
    <mergeCell ref="A28:F28"/>
    <mergeCell ref="A27:F27"/>
    <mergeCell ref="A16:F16"/>
    <mergeCell ref="A17:F17"/>
    <mergeCell ref="A18:F18"/>
    <mergeCell ref="A19:F19"/>
    <mergeCell ref="A23:F23"/>
    <mergeCell ref="A22:F22"/>
    <mergeCell ref="A5:B5"/>
    <mergeCell ref="D5:F5"/>
    <mergeCell ref="A7:B7"/>
    <mergeCell ref="D7:F7"/>
    <mergeCell ref="A15:F15"/>
    <mergeCell ref="A6:B6"/>
  </mergeCells>
  <pageMargins left="0.70866141732283472" right="0.62992125984251968" top="0.39370078740157483" bottom="0.39370078740157483" header="0.11811023622047245" footer="0.11811023622047245"/>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view="pageBreakPreview" topLeftCell="A4" zoomScaleNormal="100" zoomScaleSheetLayoutView="100" workbookViewId="0">
      <selection activeCell="A72" sqref="A72"/>
    </sheetView>
  </sheetViews>
  <sheetFormatPr defaultRowHeight="15" x14ac:dyDescent="0.25"/>
  <cols>
    <col min="1" max="2" width="12.140625" style="39" customWidth="1"/>
    <col min="3" max="3" width="47" style="39" customWidth="1"/>
    <col min="4" max="5" width="16.28515625" style="39" customWidth="1"/>
    <col min="6" max="6" width="12.42578125" style="39" customWidth="1"/>
    <col min="7" max="9" width="10.85546875" style="39" customWidth="1"/>
  </cols>
  <sheetData>
    <row r="1" spans="1:9" x14ac:dyDescent="0.25">
      <c r="I1" s="46" t="s">
        <v>671</v>
      </c>
    </row>
    <row r="2" spans="1:9" x14ac:dyDescent="0.25">
      <c r="I2" s="46" t="str">
        <f>'Расчет дог.цены'!D2</f>
        <v xml:space="preserve">к Договору строительного подряда </v>
      </c>
    </row>
    <row r="3" spans="1:9" x14ac:dyDescent="0.25">
      <c r="I3" s="46" t="str">
        <f>'Расчет дог.цены'!D3</f>
        <v>№ _______ от "___" _________ 20____ г.</v>
      </c>
    </row>
    <row r="4" spans="1:9" x14ac:dyDescent="0.25">
      <c r="I4" s="81" t="s">
        <v>81</v>
      </c>
    </row>
    <row r="5" spans="1:9" x14ac:dyDescent="0.25">
      <c r="I5" s="81" t="s">
        <v>82</v>
      </c>
    </row>
    <row r="6" spans="1:9" x14ac:dyDescent="0.25">
      <c r="I6" s="81" t="s">
        <v>83</v>
      </c>
    </row>
    <row r="7" spans="1:9" x14ac:dyDescent="0.25">
      <c r="A7" s="415" t="s">
        <v>122</v>
      </c>
      <c r="B7" s="415"/>
      <c r="C7" s="415"/>
      <c r="D7" s="415"/>
      <c r="E7" s="415"/>
      <c r="F7" s="415"/>
      <c r="G7" s="415"/>
    </row>
    <row r="8" spans="1:9" x14ac:dyDescent="0.25">
      <c r="A8" s="43"/>
      <c r="B8" s="43"/>
      <c r="C8" s="43"/>
      <c r="D8" s="43"/>
      <c r="F8" s="48"/>
      <c r="G8" s="446" t="s">
        <v>84</v>
      </c>
      <c r="H8" s="446"/>
      <c r="I8" s="446"/>
    </row>
    <row r="9" spans="1:9" x14ac:dyDescent="0.25">
      <c r="A9" s="43"/>
      <c r="B9" s="43"/>
      <c r="C9" s="43"/>
      <c r="D9" s="43"/>
      <c r="F9" s="18" t="s">
        <v>85</v>
      </c>
      <c r="G9" s="446">
        <v>322005</v>
      </c>
      <c r="H9" s="446"/>
      <c r="I9" s="446"/>
    </row>
    <row r="10" spans="1:9" x14ac:dyDescent="0.25">
      <c r="A10" s="53" t="s">
        <v>86</v>
      </c>
      <c r="B10" s="54"/>
      <c r="C10" s="54"/>
      <c r="D10" s="54"/>
      <c r="E10" s="88"/>
      <c r="F10" s="18" t="s">
        <v>87</v>
      </c>
      <c r="G10" s="446"/>
      <c r="H10" s="446"/>
      <c r="I10" s="446"/>
    </row>
    <row r="11" spans="1:9" ht="15" customHeight="1" x14ac:dyDescent="0.25">
      <c r="A11" s="53"/>
      <c r="B11" s="423" t="s">
        <v>88</v>
      </c>
      <c r="C11" s="423"/>
      <c r="D11" s="423"/>
      <c r="E11" s="423"/>
      <c r="F11" s="55"/>
      <c r="G11" s="446"/>
      <c r="H11" s="446"/>
      <c r="I11" s="446"/>
    </row>
    <row r="12" spans="1:9" ht="15.75" customHeight="1" x14ac:dyDescent="0.25">
      <c r="A12" s="53" t="s">
        <v>89</v>
      </c>
      <c r="B12" s="53"/>
      <c r="C12" s="54"/>
      <c r="D12" s="88"/>
      <c r="E12" s="88"/>
      <c r="F12" s="18" t="s">
        <v>87</v>
      </c>
      <c r="G12" s="446"/>
      <c r="H12" s="446"/>
      <c r="I12" s="446"/>
    </row>
    <row r="13" spans="1:9" ht="18.75" customHeight="1" x14ac:dyDescent="0.25">
      <c r="A13" s="53"/>
      <c r="B13" s="55"/>
      <c r="C13" s="423" t="s">
        <v>88</v>
      </c>
      <c r="D13" s="423"/>
      <c r="E13" s="423"/>
      <c r="F13" s="18"/>
      <c r="G13" s="446"/>
      <c r="H13" s="446"/>
      <c r="I13" s="446"/>
    </row>
    <row r="14" spans="1:9" ht="15.75" customHeight="1" x14ac:dyDescent="0.25">
      <c r="A14" s="53" t="s">
        <v>90</v>
      </c>
      <c r="B14" s="53"/>
      <c r="C14" s="54"/>
      <c r="D14" s="54"/>
      <c r="E14" s="88"/>
      <c r="F14" s="18" t="s">
        <v>87</v>
      </c>
      <c r="G14" s="446"/>
      <c r="H14" s="446"/>
      <c r="I14" s="446"/>
    </row>
    <row r="15" spans="1:9" x14ac:dyDescent="0.25">
      <c r="A15" s="53"/>
      <c r="B15" s="85"/>
      <c r="C15" s="423" t="s">
        <v>88</v>
      </c>
      <c r="D15" s="423"/>
      <c r="E15" s="423"/>
      <c r="F15" s="55"/>
      <c r="G15" s="446"/>
      <c r="H15" s="446"/>
      <c r="I15" s="446"/>
    </row>
    <row r="16" spans="1:9" x14ac:dyDescent="0.25">
      <c r="A16" s="53" t="s">
        <v>91</v>
      </c>
      <c r="B16" s="54"/>
      <c r="C16" s="54"/>
      <c r="D16" s="54"/>
      <c r="E16" s="88"/>
      <c r="F16" s="55"/>
      <c r="G16" s="446"/>
      <c r="H16" s="446"/>
      <c r="I16" s="446"/>
    </row>
    <row r="17" spans="1:9" x14ac:dyDescent="0.25">
      <c r="A17" s="53"/>
      <c r="B17" s="423" t="s">
        <v>92</v>
      </c>
      <c r="C17" s="423"/>
      <c r="D17" s="423"/>
      <c r="E17" s="423"/>
      <c r="F17" s="55"/>
      <c r="G17" s="446"/>
      <c r="H17" s="446"/>
      <c r="I17" s="446"/>
    </row>
    <row r="18" spans="1:9" x14ac:dyDescent="0.25">
      <c r="A18" s="53" t="s">
        <v>93</v>
      </c>
      <c r="B18" s="54"/>
      <c r="C18" s="54"/>
      <c r="D18" s="54"/>
      <c r="E18" s="88"/>
      <c r="F18" s="55"/>
      <c r="G18" s="446"/>
      <c r="H18" s="446"/>
      <c r="I18" s="446"/>
    </row>
    <row r="19" spans="1:9" x14ac:dyDescent="0.25">
      <c r="A19" s="53"/>
      <c r="B19" s="423" t="s">
        <v>94</v>
      </c>
      <c r="C19" s="423"/>
      <c r="D19" s="423"/>
      <c r="E19" s="423"/>
      <c r="F19" s="55"/>
      <c r="G19" s="446"/>
      <c r="H19" s="446"/>
      <c r="I19" s="446"/>
    </row>
    <row r="20" spans="1:9" ht="15" customHeight="1" x14ac:dyDescent="0.25">
      <c r="A20" s="43"/>
      <c r="B20" s="53"/>
      <c r="C20" s="53"/>
      <c r="D20" s="53"/>
      <c r="F20" s="81" t="s">
        <v>95</v>
      </c>
      <c r="G20" s="446"/>
      <c r="H20" s="446"/>
      <c r="I20" s="446"/>
    </row>
    <row r="21" spans="1:9" ht="15" customHeight="1" x14ac:dyDescent="0.25">
      <c r="A21" s="43"/>
      <c r="B21" s="53"/>
      <c r="C21" s="53"/>
      <c r="D21" s="55"/>
      <c r="E21" s="81" t="s">
        <v>96</v>
      </c>
      <c r="F21" s="87" t="s">
        <v>97</v>
      </c>
      <c r="G21" s="446"/>
      <c r="H21" s="446"/>
      <c r="I21" s="446"/>
    </row>
    <row r="22" spans="1:9" x14ac:dyDescent="0.25">
      <c r="A22" s="43"/>
      <c r="B22" s="53"/>
      <c r="C22" s="53"/>
      <c r="D22" s="55"/>
      <c r="F22" s="87" t="s">
        <v>98</v>
      </c>
      <c r="G22" s="59"/>
      <c r="H22" s="59"/>
      <c r="I22" s="59"/>
    </row>
    <row r="23" spans="1:9" x14ac:dyDescent="0.25">
      <c r="A23" s="43"/>
      <c r="B23" s="53"/>
      <c r="C23" s="53"/>
      <c r="D23" s="53"/>
      <c r="F23" s="81" t="s">
        <v>99</v>
      </c>
      <c r="G23" s="446"/>
      <c r="H23" s="446"/>
      <c r="I23" s="446"/>
    </row>
    <row r="24" spans="1:9" x14ac:dyDescent="0.25">
      <c r="A24" s="43"/>
      <c r="B24" s="43"/>
      <c r="C24" s="43"/>
      <c r="D24" s="43"/>
      <c r="E24" s="43"/>
      <c r="F24" s="43"/>
      <c r="G24" s="43"/>
    </row>
    <row r="25" spans="1:9" ht="13.5" customHeight="1" x14ac:dyDescent="0.25">
      <c r="A25" s="53"/>
      <c r="D25" s="446" t="s">
        <v>100</v>
      </c>
      <c r="E25" s="446" t="s">
        <v>101</v>
      </c>
      <c r="G25" s="446" t="s">
        <v>102</v>
      </c>
      <c r="H25" s="446"/>
    </row>
    <row r="26" spans="1:9" ht="13.5" customHeight="1" x14ac:dyDescent="0.25">
      <c r="A26" s="53"/>
      <c r="D26" s="446"/>
      <c r="E26" s="446"/>
      <c r="G26" s="59" t="s">
        <v>103</v>
      </c>
      <c r="H26" s="59" t="s">
        <v>104</v>
      </c>
    </row>
    <row r="27" spans="1:9" x14ac:dyDescent="0.25">
      <c r="A27" s="53"/>
      <c r="D27" s="59"/>
      <c r="E27" s="59"/>
      <c r="G27" s="59"/>
      <c r="H27" s="59"/>
    </row>
    <row r="28" spans="1:9" x14ac:dyDescent="0.25">
      <c r="A28" s="412" t="s">
        <v>105</v>
      </c>
      <c r="B28" s="412"/>
      <c r="C28" s="412"/>
      <c r="D28" s="412"/>
      <c r="E28" s="412"/>
      <c r="F28" s="412"/>
      <c r="G28" s="412"/>
      <c r="H28" s="412"/>
      <c r="I28" s="412"/>
    </row>
    <row r="29" spans="1:9" ht="15.75" customHeight="1" x14ac:dyDescent="0.25">
      <c r="A29" s="412" t="s">
        <v>106</v>
      </c>
      <c r="B29" s="412"/>
      <c r="C29" s="412"/>
      <c r="D29" s="412"/>
      <c r="E29" s="412"/>
      <c r="F29" s="412"/>
      <c r="G29" s="412"/>
      <c r="H29" s="412"/>
      <c r="I29" s="412"/>
    </row>
    <row r="30" spans="1:9" ht="21.75" customHeight="1" x14ac:dyDescent="0.25">
      <c r="A30" s="453" t="s">
        <v>124</v>
      </c>
      <c r="B30" s="453"/>
      <c r="C30" s="453"/>
      <c r="D30" s="453"/>
      <c r="E30" s="453"/>
      <c r="F30" s="453"/>
      <c r="G30" s="453"/>
      <c r="H30" s="453"/>
      <c r="I30" s="453"/>
    </row>
    <row r="31" spans="1:9" ht="15.75" customHeight="1" x14ac:dyDescent="0.25">
      <c r="A31" s="451" t="s">
        <v>107</v>
      </c>
      <c r="B31" s="452"/>
      <c r="C31" s="446" t="s">
        <v>2</v>
      </c>
      <c r="D31" s="446" t="s">
        <v>108</v>
      </c>
      <c r="E31" s="446"/>
      <c r="F31" s="446" t="s">
        <v>109</v>
      </c>
      <c r="G31" s="446" t="s">
        <v>110</v>
      </c>
      <c r="H31" s="446"/>
      <c r="I31" s="446"/>
    </row>
    <row r="32" spans="1:9" ht="21" customHeight="1" x14ac:dyDescent="0.25">
      <c r="A32" s="449" t="s">
        <v>111</v>
      </c>
      <c r="B32" s="446" t="s">
        <v>123</v>
      </c>
      <c r="C32" s="446"/>
      <c r="D32" s="446"/>
      <c r="E32" s="446"/>
      <c r="F32" s="446"/>
      <c r="G32" s="446" t="s">
        <v>112</v>
      </c>
      <c r="H32" s="449" t="s">
        <v>127</v>
      </c>
      <c r="I32" s="446" t="s">
        <v>114</v>
      </c>
    </row>
    <row r="33" spans="1:9" x14ac:dyDescent="0.25">
      <c r="A33" s="450"/>
      <c r="B33" s="446"/>
      <c r="C33" s="446"/>
      <c r="D33" s="446"/>
      <c r="E33" s="446"/>
      <c r="F33" s="446"/>
      <c r="G33" s="446"/>
      <c r="H33" s="450"/>
      <c r="I33" s="446"/>
    </row>
    <row r="34" spans="1:9" x14ac:dyDescent="0.25">
      <c r="A34" s="59">
        <v>1</v>
      </c>
      <c r="B34" s="59">
        <v>2</v>
      </c>
      <c r="C34" s="59">
        <v>3</v>
      </c>
      <c r="D34" s="446">
        <v>4</v>
      </c>
      <c r="E34" s="446"/>
      <c r="F34" s="59">
        <v>5</v>
      </c>
      <c r="G34" s="59">
        <v>6</v>
      </c>
      <c r="H34" s="59">
        <v>7</v>
      </c>
      <c r="I34" s="59">
        <v>8</v>
      </c>
    </row>
    <row r="35" spans="1:9" x14ac:dyDescent="0.25">
      <c r="A35" s="59"/>
      <c r="B35" s="59"/>
      <c r="C35" s="59"/>
      <c r="D35" s="446"/>
      <c r="E35" s="446"/>
      <c r="F35" s="59"/>
      <c r="G35" s="59"/>
      <c r="H35" s="59"/>
      <c r="I35" s="59"/>
    </row>
    <row r="36" spans="1:9" x14ac:dyDescent="0.25">
      <c r="A36" s="59"/>
      <c r="B36" s="59"/>
      <c r="C36" s="59"/>
      <c r="D36" s="446"/>
      <c r="E36" s="446"/>
      <c r="F36" s="59"/>
      <c r="G36" s="59"/>
      <c r="H36" s="59"/>
      <c r="I36" s="59"/>
    </row>
    <row r="37" spans="1:9" x14ac:dyDescent="0.25">
      <c r="A37" s="59"/>
      <c r="B37" s="59"/>
      <c r="C37" s="59"/>
      <c r="D37" s="446"/>
      <c r="E37" s="446"/>
      <c r="F37" s="59"/>
      <c r="G37" s="59"/>
      <c r="H37" s="59"/>
      <c r="I37" s="59"/>
    </row>
    <row r="38" spans="1:9" x14ac:dyDescent="0.25">
      <c r="A38" s="59"/>
      <c r="B38" s="59"/>
      <c r="C38" s="59"/>
      <c r="D38" s="446"/>
      <c r="E38" s="446"/>
      <c r="F38" s="59"/>
      <c r="G38" s="59"/>
      <c r="H38" s="59"/>
      <c r="I38" s="59"/>
    </row>
    <row r="39" spans="1:9" x14ac:dyDescent="0.25">
      <c r="A39" s="59"/>
      <c r="B39" s="59"/>
      <c r="C39" s="59"/>
      <c r="D39" s="446"/>
      <c r="E39" s="446"/>
      <c r="F39" s="59"/>
      <c r="G39" s="59"/>
      <c r="H39" s="59"/>
      <c r="I39" s="59"/>
    </row>
    <row r="40" spans="1:9" x14ac:dyDescent="0.25">
      <c r="A40" s="55"/>
      <c r="B40" s="55"/>
      <c r="C40" s="55"/>
      <c r="D40" s="55"/>
      <c r="E40" s="55"/>
      <c r="F40" s="89" t="s">
        <v>115</v>
      </c>
      <c r="G40" s="59"/>
      <c r="H40" s="59" t="s">
        <v>116</v>
      </c>
      <c r="I40" s="59"/>
    </row>
    <row r="41" spans="1:9" x14ac:dyDescent="0.25">
      <c r="A41" s="53"/>
      <c r="E41" s="90"/>
    </row>
    <row r="42" spans="1:9" x14ac:dyDescent="0.25">
      <c r="I42" s="81" t="s">
        <v>117</v>
      </c>
    </row>
    <row r="43" spans="1:9" x14ac:dyDescent="0.25">
      <c r="A43" s="420" t="s">
        <v>107</v>
      </c>
      <c r="B43" s="421"/>
      <c r="C43" s="446" t="s">
        <v>2</v>
      </c>
      <c r="D43" s="446" t="s">
        <v>108</v>
      </c>
      <c r="E43" s="446"/>
      <c r="F43" s="446" t="s">
        <v>109</v>
      </c>
      <c r="G43" s="446" t="s">
        <v>110</v>
      </c>
      <c r="H43" s="446"/>
      <c r="I43" s="446"/>
    </row>
    <row r="44" spans="1:9" ht="25.5" x14ac:dyDescent="0.25">
      <c r="A44" s="449" t="s">
        <v>111</v>
      </c>
      <c r="B44" s="449" t="s">
        <v>123</v>
      </c>
      <c r="C44" s="446"/>
      <c r="D44" s="446"/>
      <c r="E44" s="446"/>
      <c r="F44" s="446"/>
      <c r="G44" s="446" t="s">
        <v>112</v>
      </c>
      <c r="H44" s="59" t="s">
        <v>113</v>
      </c>
      <c r="I44" s="446" t="s">
        <v>114</v>
      </c>
    </row>
    <row r="45" spans="1:9" x14ac:dyDescent="0.25">
      <c r="A45" s="450"/>
      <c r="B45" s="450"/>
      <c r="C45" s="446"/>
      <c r="D45" s="446"/>
      <c r="E45" s="446"/>
      <c r="F45" s="446"/>
      <c r="G45" s="446"/>
      <c r="H45" s="59" t="s">
        <v>17</v>
      </c>
      <c r="I45" s="446"/>
    </row>
    <row r="46" spans="1:9" x14ac:dyDescent="0.25">
      <c r="A46" s="59">
        <v>1</v>
      </c>
      <c r="B46" s="59">
        <v>2</v>
      </c>
      <c r="C46" s="59">
        <v>3</v>
      </c>
      <c r="D46" s="446">
        <v>4</v>
      </c>
      <c r="E46" s="446"/>
      <c r="F46" s="59">
        <v>5</v>
      </c>
      <c r="G46" s="59">
        <v>6</v>
      </c>
      <c r="H46" s="59">
        <v>7</v>
      </c>
      <c r="I46" s="59">
        <v>8</v>
      </c>
    </row>
    <row r="47" spans="1:9" x14ac:dyDescent="0.25">
      <c r="A47" s="59"/>
      <c r="B47" s="59"/>
      <c r="C47" s="59"/>
      <c r="D47" s="446"/>
      <c r="E47" s="446"/>
      <c r="F47" s="59"/>
      <c r="G47" s="59"/>
      <c r="H47" s="59"/>
      <c r="I47" s="59"/>
    </row>
    <row r="48" spans="1:9" x14ac:dyDescent="0.25">
      <c r="A48" s="59"/>
      <c r="B48" s="59"/>
      <c r="C48" s="59"/>
      <c r="D48" s="446"/>
      <c r="E48" s="446"/>
      <c r="F48" s="59"/>
      <c r="G48" s="59"/>
      <c r="H48" s="59"/>
      <c r="I48" s="59"/>
    </row>
    <row r="49" spans="1:9" x14ac:dyDescent="0.25">
      <c r="A49" s="59"/>
      <c r="B49" s="59"/>
      <c r="C49" s="59"/>
      <c r="D49" s="446"/>
      <c r="E49" s="446"/>
      <c r="F49" s="59"/>
      <c r="G49" s="59"/>
      <c r="H49" s="59"/>
      <c r="I49" s="59"/>
    </row>
    <row r="50" spans="1:9" x14ac:dyDescent="0.25">
      <c r="A50" s="59"/>
      <c r="B50" s="59"/>
      <c r="C50" s="59"/>
      <c r="D50" s="446"/>
      <c r="E50" s="446"/>
      <c r="F50" s="59"/>
      <c r="G50" s="59"/>
      <c r="H50" s="59"/>
      <c r="I50" s="59"/>
    </row>
    <row r="51" spans="1:9" x14ac:dyDescent="0.25">
      <c r="A51" s="59"/>
      <c r="B51" s="59"/>
      <c r="C51" s="59"/>
      <c r="D51" s="446"/>
      <c r="E51" s="446"/>
      <c r="F51" s="59"/>
      <c r="G51" s="59"/>
      <c r="H51" s="59"/>
      <c r="I51" s="59"/>
    </row>
    <row r="52" spans="1:9" x14ac:dyDescent="0.25">
      <c r="A52" s="59"/>
      <c r="B52" s="59"/>
      <c r="C52" s="59"/>
      <c r="D52" s="446"/>
      <c r="E52" s="446"/>
      <c r="F52" s="59"/>
      <c r="G52" s="59"/>
      <c r="H52" s="59"/>
      <c r="I52" s="59"/>
    </row>
    <row r="53" spans="1:9" x14ac:dyDescent="0.25">
      <c r="A53" s="59"/>
      <c r="B53" s="59"/>
      <c r="C53" s="59"/>
      <c r="D53" s="446"/>
      <c r="E53" s="446"/>
      <c r="F53" s="59"/>
      <c r="G53" s="59"/>
      <c r="H53" s="59"/>
      <c r="I53" s="59"/>
    </row>
    <row r="54" spans="1:9" x14ac:dyDescent="0.25">
      <c r="B54" s="55"/>
      <c r="C54" s="55"/>
      <c r="D54" s="55"/>
      <c r="E54" s="55"/>
      <c r="F54" s="18" t="s">
        <v>115</v>
      </c>
      <c r="G54" s="59"/>
      <c r="H54" s="59" t="s">
        <v>116</v>
      </c>
      <c r="I54" s="59"/>
    </row>
    <row r="55" spans="1:9" ht="15.75" customHeight="1" x14ac:dyDescent="0.25">
      <c r="B55" s="53"/>
      <c r="C55" s="53"/>
      <c r="D55" s="53"/>
      <c r="E55" s="53"/>
      <c r="F55" s="81" t="s">
        <v>118</v>
      </c>
      <c r="G55" s="59"/>
      <c r="H55" s="59" t="s">
        <v>116</v>
      </c>
      <c r="I55" s="59"/>
    </row>
    <row r="56" spans="1:9" ht="15.75" customHeight="1" x14ac:dyDescent="0.25">
      <c r="B56" s="53"/>
      <c r="C56" s="53"/>
      <c r="D56" s="53"/>
      <c r="E56" s="53"/>
      <c r="F56" s="81"/>
      <c r="G56" s="83"/>
      <c r="H56" s="83"/>
      <c r="I56" s="83"/>
    </row>
    <row r="57" spans="1:9" x14ac:dyDescent="0.25">
      <c r="A57" s="53" t="s">
        <v>119</v>
      </c>
      <c r="B57" s="447" t="s">
        <v>125</v>
      </c>
      <c r="C57" s="447"/>
      <c r="D57" s="447"/>
      <c r="E57" s="447"/>
      <c r="F57" s="447"/>
      <c r="G57" s="447"/>
      <c r="H57" s="447"/>
      <c r="I57" s="447"/>
    </row>
    <row r="58" spans="1:9" ht="15" customHeight="1" x14ac:dyDescent="0.25">
      <c r="A58" s="53" t="s">
        <v>120</v>
      </c>
      <c r="B58" s="448" t="s">
        <v>126</v>
      </c>
      <c r="C58" s="448"/>
      <c r="D58" s="448"/>
      <c r="E58" s="448"/>
      <c r="F58" s="448"/>
      <c r="G58" s="448"/>
      <c r="H58" s="448"/>
      <c r="I58" s="448"/>
    </row>
    <row r="59" spans="1:9" x14ac:dyDescent="0.25">
      <c r="A59" s="53"/>
      <c r="B59" s="55"/>
      <c r="C59" s="55"/>
      <c r="D59" s="55"/>
      <c r="E59" s="55"/>
      <c r="F59" s="55"/>
      <c r="G59" s="55"/>
      <c r="H59" s="55"/>
      <c r="I59" s="55"/>
    </row>
    <row r="60" spans="1:9" x14ac:dyDescent="0.25">
      <c r="A60" s="53" t="s">
        <v>121</v>
      </c>
      <c r="B60" s="447" t="s">
        <v>125</v>
      </c>
      <c r="C60" s="447"/>
      <c r="D60" s="447"/>
      <c r="E60" s="447"/>
      <c r="F60" s="447"/>
      <c r="G60" s="447"/>
      <c r="H60" s="447"/>
      <c r="I60" s="447"/>
    </row>
    <row r="61" spans="1:9" x14ac:dyDescent="0.25">
      <c r="A61" s="53" t="s">
        <v>120</v>
      </c>
      <c r="B61" s="448" t="s">
        <v>126</v>
      </c>
      <c r="C61" s="448"/>
      <c r="D61" s="448"/>
      <c r="E61" s="448"/>
      <c r="F61" s="448"/>
      <c r="G61" s="448"/>
      <c r="H61" s="448"/>
      <c r="I61" s="448"/>
    </row>
    <row r="62" spans="1:9" x14ac:dyDescent="0.25">
      <c r="A62" s="53"/>
    </row>
    <row r="63" spans="1:9" x14ac:dyDescent="0.25">
      <c r="A63" s="51"/>
    </row>
    <row r="64" spans="1:9" ht="15.75" thickBot="1" x14ac:dyDescent="0.3">
      <c r="A64" s="125"/>
      <c r="B64" s="126"/>
      <c r="C64" s="126" t="s">
        <v>914</v>
      </c>
      <c r="D64" s="126"/>
      <c r="E64" s="126"/>
      <c r="F64" s="126"/>
      <c r="G64" s="126"/>
      <c r="H64" s="126"/>
      <c r="I64" s="126"/>
    </row>
    <row r="65" spans="1:5" x14ac:dyDescent="0.25">
      <c r="A65" s="45"/>
    </row>
    <row r="66" spans="1:5" ht="15" customHeight="1" x14ac:dyDescent="0.25">
      <c r="A66" s="47" t="str">
        <f>'Расчет дог.цены'!B20</f>
        <v>Заказчик</v>
      </c>
      <c r="B66" s="47"/>
      <c r="C66" s="72"/>
      <c r="D66" s="72"/>
      <c r="E66" s="47" t="str">
        <f>'Расчет дог.цены'!D20</f>
        <v>Подрядчик</v>
      </c>
    </row>
    <row r="67" spans="1:5" ht="12.75" customHeight="1" x14ac:dyDescent="0.25">
      <c r="A67" s="47"/>
      <c r="B67" s="47"/>
      <c r="C67" s="72"/>
      <c r="D67" s="72"/>
      <c r="E67" s="47"/>
    </row>
    <row r="68" spans="1:5" ht="15" customHeight="1" x14ac:dyDescent="0.25">
      <c r="A68" s="53" t="str">
        <f>'Расчет дог.цены'!B23</f>
        <v xml:space="preserve">Заместитель директора по </v>
      </c>
      <c r="B68" s="53"/>
      <c r="C68" s="72"/>
      <c r="D68" s="72"/>
      <c r="E68" s="53" t="str">
        <f>'Расчет дог.цены'!D23</f>
        <v>Генеральный директор</v>
      </c>
    </row>
    <row r="69" spans="1:5" ht="15.75" customHeight="1" x14ac:dyDescent="0.25">
      <c r="A69" s="53" t="str">
        <f>'Расчет дог.цены'!B24</f>
        <v>капитальному строительству</v>
      </c>
      <c r="B69" s="53"/>
      <c r="C69" s="72"/>
      <c r="D69" s="72"/>
      <c r="E69" s="53" t="str">
        <f>'Расчет дог.цены'!D24</f>
        <v>ООО "____________"</v>
      </c>
    </row>
    <row r="70" spans="1:5" ht="15" customHeight="1" x14ac:dyDescent="0.25">
      <c r="A70" s="53" t="str">
        <f>'Расчет дог.цены'!B25</f>
        <v>филиала ПАО «Россети Московский регион» -</v>
      </c>
      <c r="B70" s="53"/>
      <c r="C70" s="72"/>
      <c r="D70" s="72"/>
      <c r="E70" s="53"/>
    </row>
    <row r="71" spans="1:5" ht="15" customHeight="1" x14ac:dyDescent="0.25">
      <c r="A71" s="53" t="str">
        <f>'Расчет дог.цены'!B26</f>
        <v>«Южные электрические сети"</v>
      </c>
      <c r="B71" s="53"/>
      <c r="C71" s="72"/>
      <c r="D71" s="72"/>
      <c r="E71" s="53"/>
    </row>
    <row r="72" spans="1:5" ht="15" customHeight="1" x14ac:dyDescent="0.25">
      <c r="A72" s="53"/>
      <c r="B72" s="53"/>
      <c r="C72" s="72"/>
      <c r="D72" s="72"/>
      <c r="E72" s="53"/>
    </row>
    <row r="73" spans="1:5" x14ac:dyDescent="0.25">
      <c r="A73" s="55" t="str">
        <f>'Расчет дог.цены'!B29</f>
        <v>_________________ / Д.А. Белевитин/</v>
      </c>
      <c r="B73" s="55"/>
      <c r="C73" s="72"/>
      <c r="D73" s="72"/>
      <c r="E73" s="55" t="str">
        <f>'Расчет дог.цены'!D29</f>
        <v>______________ / И.И. Иванов /</v>
      </c>
    </row>
    <row r="74" spans="1:5" x14ac:dyDescent="0.25">
      <c r="A74" s="53" t="s">
        <v>43</v>
      </c>
      <c r="B74" s="53"/>
      <c r="C74" s="72"/>
      <c r="D74" s="72"/>
      <c r="E74" s="53" t="s">
        <v>43</v>
      </c>
    </row>
  </sheetData>
  <mergeCells count="59">
    <mergeCell ref="B60:I60"/>
    <mergeCell ref="B61:I61"/>
    <mergeCell ref="H32:H33"/>
    <mergeCell ref="C15:E15"/>
    <mergeCell ref="B17:E17"/>
    <mergeCell ref="B19:E19"/>
    <mergeCell ref="B57:I57"/>
    <mergeCell ref="B58:I58"/>
    <mergeCell ref="A31:B31"/>
    <mergeCell ref="A32:A33"/>
    <mergeCell ref="A43:B43"/>
    <mergeCell ref="A44:A45"/>
    <mergeCell ref="B44:B45"/>
    <mergeCell ref="A28:I28"/>
    <mergeCell ref="A29:I29"/>
    <mergeCell ref="A30:I30"/>
    <mergeCell ref="C31:C33"/>
    <mergeCell ref="A7:G7"/>
    <mergeCell ref="B32:B33"/>
    <mergeCell ref="D53:E53"/>
    <mergeCell ref="D51:E51"/>
    <mergeCell ref="D52:E52"/>
    <mergeCell ref="D49:E49"/>
    <mergeCell ref="D50:E50"/>
    <mergeCell ref="D47:E47"/>
    <mergeCell ref="D48:E48"/>
    <mergeCell ref="G43:I43"/>
    <mergeCell ref="G44:G45"/>
    <mergeCell ref="I44:I45"/>
    <mergeCell ref="D46:E46"/>
    <mergeCell ref="I32:I33"/>
    <mergeCell ref="C43:C45"/>
    <mergeCell ref="D43:E45"/>
    <mergeCell ref="F43:F45"/>
    <mergeCell ref="F31:F33"/>
    <mergeCell ref="G31:I31"/>
    <mergeCell ref="G32:G33"/>
    <mergeCell ref="D31:E33"/>
    <mergeCell ref="D39:E39"/>
    <mergeCell ref="D38:E38"/>
    <mergeCell ref="D37:E37"/>
    <mergeCell ref="D36:E36"/>
    <mergeCell ref="D35:E35"/>
    <mergeCell ref="D34:E34"/>
    <mergeCell ref="G21:I21"/>
    <mergeCell ref="G23:I23"/>
    <mergeCell ref="D25:D26"/>
    <mergeCell ref="E25:E26"/>
    <mergeCell ref="G25:H25"/>
    <mergeCell ref="G17:I18"/>
    <mergeCell ref="G19:I20"/>
    <mergeCell ref="G13:I14"/>
    <mergeCell ref="G15:I16"/>
    <mergeCell ref="G11:I12"/>
    <mergeCell ref="B11:E11"/>
    <mergeCell ref="C13:E13"/>
    <mergeCell ref="G8:I8"/>
    <mergeCell ref="G9:I9"/>
    <mergeCell ref="G10:I10"/>
  </mergeCells>
  <pageMargins left="0.43307086614173229" right="0.47244094488188981" top="0.39370078740157483" bottom="0.3937007874015748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37</vt:i4>
      </vt:variant>
    </vt:vector>
  </HeadingPairs>
  <TitlesOfParts>
    <vt:vector size="60" baseType="lpstr">
      <vt:lpstr>Расчет дог.цены</vt:lpstr>
      <vt:lpstr>График финан </vt:lpstr>
      <vt:lpstr>График производства </vt:lpstr>
      <vt:lpstr>таб. нарушений</vt:lpstr>
      <vt:lpstr>форма акта проверки под. орг.</vt:lpstr>
      <vt:lpstr>страх</vt:lpstr>
      <vt:lpstr>форма БГ</vt:lpstr>
      <vt:lpstr>форма Акт на ПИР</vt:lpstr>
      <vt:lpstr>форма Акта КС-2</vt:lpstr>
      <vt:lpstr>форма Акта КС-3</vt:lpstr>
      <vt:lpstr>форма Акта о вып. всех работ</vt:lpstr>
      <vt:lpstr>форма Акта осмотра обор.</vt:lpstr>
      <vt:lpstr>форма пред. инф.</vt:lpstr>
      <vt:lpstr>Согласие</vt:lpstr>
      <vt:lpstr>Кодекс проф. этики</vt:lpstr>
      <vt:lpstr>форма скорр. расчета</vt:lpstr>
      <vt:lpstr>Инф. об обяз. Заказчика по осущ</vt:lpstr>
      <vt:lpstr>форма БГ (2)</vt:lpstr>
      <vt:lpstr>КС-2 (8-ми графка)</vt:lpstr>
      <vt:lpstr>КС-2 (12-ти графка)</vt:lpstr>
      <vt:lpstr>Охрана окружающей среды</vt:lpstr>
      <vt:lpstr>Справка о МТР</vt:lpstr>
      <vt:lpstr>Справка о кадровых ресурсах</vt:lpstr>
      <vt:lpstr>'Справка о кадровых ресурсах'!_ftn1</vt:lpstr>
      <vt:lpstr>'Справка о кадровых ресурсах'!_ftn2</vt:lpstr>
      <vt:lpstr>'Справка о кадровых ресурсах'!_ftn3</vt:lpstr>
      <vt:lpstr>'Справка о кадровых ресурсах'!_ftn4</vt:lpstr>
      <vt:lpstr>'Справка о кадровых ресурсах'!_ftn5</vt:lpstr>
      <vt:lpstr>'Справка о кадровых ресурсах'!_ftn6</vt:lpstr>
      <vt:lpstr>'Справка о кадровых ресурсах'!_ftn7</vt:lpstr>
      <vt:lpstr>'Справка о кадровых ресурсах'!_ftnref1</vt:lpstr>
      <vt:lpstr>'Справка о кадровых ресурсах'!_ftnref2</vt:lpstr>
      <vt:lpstr>'Справка о кадровых ресурсах'!_ftnref3</vt:lpstr>
      <vt:lpstr>'Справка о кадровых ресурсах'!_ftnref4</vt:lpstr>
      <vt:lpstr>'Справка о кадровых ресурсах'!_ftnref5</vt:lpstr>
      <vt:lpstr>'Справка о кадровых ресурсах'!_ftnref6</vt:lpstr>
      <vt:lpstr>'Справка о кадровых ресурсах'!_ftnref7</vt:lpstr>
      <vt:lpstr>'Охрана окружающей среды'!_Toc172097326</vt:lpstr>
      <vt:lpstr>'Охрана окружающей среды'!_Toc17466982</vt:lpstr>
      <vt:lpstr>'Справка о МТР'!_Toc432676469</vt:lpstr>
      <vt:lpstr>'Справка о кадровых ресурсах'!_Toc460329986</vt:lpstr>
      <vt:lpstr>'График производства '!Область_печати</vt:lpstr>
      <vt:lpstr>'График финан '!Область_печати</vt:lpstr>
      <vt:lpstr>'Инф. об обяз. Заказчика по осущ'!Область_печати</vt:lpstr>
      <vt:lpstr>'Кодекс проф. этики'!Область_печати</vt:lpstr>
      <vt:lpstr>'Охрана окружающей среды'!Область_печати</vt:lpstr>
      <vt:lpstr>'Расчет дог.цены'!Область_печати</vt:lpstr>
      <vt:lpstr>Согласие!Область_печати</vt:lpstr>
      <vt:lpstr>страх!Область_печати</vt:lpstr>
      <vt:lpstr>'таб. нарушений'!Область_печати</vt:lpstr>
      <vt:lpstr>'форма Акт на ПИР'!Область_печати</vt:lpstr>
      <vt:lpstr>'форма Акта КС-2'!Область_печати</vt:lpstr>
      <vt:lpstr>'форма Акта КС-3'!Область_печати</vt:lpstr>
      <vt:lpstr>'форма Акта о вып. всех работ'!Область_печати</vt:lpstr>
      <vt:lpstr>'форма Акта осмотра обор.'!Область_печати</vt:lpstr>
      <vt:lpstr>'форма акта проверки под. орг.'!Область_печати</vt:lpstr>
      <vt:lpstr>'форма БГ'!Область_печати</vt:lpstr>
      <vt:lpstr>'форма БГ (2)'!Область_печати</vt:lpstr>
      <vt:lpstr>'форма пред. инф.'!Область_печати</vt:lpstr>
      <vt:lpstr>'форма скорр. расчета'!Область_печати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Шутенко И.</dc:creator>
  <cp:lastModifiedBy>Клюшник Наталья Викторовна</cp:lastModifiedBy>
  <cp:lastPrinted>2022-01-28T08:30:04Z</cp:lastPrinted>
  <dcterms:created xsi:type="dcterms:W3CDTF">2011-04-22T05:05:30Z</dcterms:created>
  <dcterms:modified xsi:type="dcterms:W3CDTF">2022-05-11T06:28:06Z</dcterms:modified>
</cp:coreProperties>
</file>