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+1ОТПиНС\ИП\2026\1. АТЭЦ\Материалы\Лот №0485_Водоуловительная и водораспределительная системы для модерн. градирни №2\"/>
    </mc:Choice>
  </mc:AlternateContent>
  <bookViews>
    <workbookView xWindow="0" yWindow="0" windowWidth="28800" windowHeight="11700" tabRatio="468"/>
  </bookViews>
  <sheets>
    <sheet name="ВУ и ВР" sheetId="3" r:id="rId1"/>
  </sheets>
  <definedNames>
    <definedName name="_Hlk51253264" localSheetId="0">'ВУ и ВР'!#REF!</definedName>
    <definedName name="_xlnm._FilterDatabase" localSheetId="0" hidden="1">'ВУ и ВР'!$A$1:$H$6</definedName>
    <definedName name="_xlnm.Print_Area" localSheetId="0">'ВУ и ВР'!$A$1:$I$50</definedName>
  </definedNames>
  <calcPr calcId="162913" iterateDelta="1E-4"/>
</workbook>
</file>

<file path=xl/calcChain.xml><?xml version="1.0" encoding="utf-8"?>
<calcChain xmlns="http://schemas.openxmlformats.org/spreadsheetml/2006/main">
  <c r="H42" i="3" l="1"/>
  <c r="H41" i="3"/>
  <c r="H40" i="3"/>
  <c r="H39" i="3"/>
  <c r="H38" i="3"/>
  <c r="H37" i="3"/>
  <c r="H36" i="3"/>
  <c r="H24" i="3"/>
</calcChain>
</file>

<file path=xl/sharedStrings.xml><?xml version="1.0" encoding="utf-8"?>
<sst xmlns="http://schemas.openxmlformats.org/spreadsheetml/2006/main" count="284" uniqueCount="112">
  <si>
    <t>Количество</t>
  </si>
  <si>
    <t>Ед. изм.</t>
  </si>
  <si>
    <t>Наименование продукции</t>
  </si>
  <si>
    <t>1</t>
  </si>
  <si>
    <t>ГОСТ, ТУ</t>
  </si>
  <si>
    <t>№
п/п</t>
  </si>
  <si>
    <t>3</t>
  </si>
  <si>
    <t>5</t>
  </si>
  <si>
    <t>8</t>
  </si>
  <si>
    <t xml:space="preserve">Спецификация </t>
  </si>
  <si>
    <t>Технические характеристики, рабочая среда</t>
  </si>
  <si>
    <t>Марка, Артикул</t>
  </si>
  <si>
    <t>Страна производства</t>
  </si>
  <si>
    <t>Приложение № 1 к ТТ на поставку МТР</t>
  </si>
  <si>
    <t>ГОСТ 8509-93</t>
  </si>
  <si>
    <t>ГОСТ 2590-2006</t>
  </si>
  <si>
    <t>РФ</t>
  </si>
  <si>
    <t>ГОСТ 8732-78</t>
  </si>
  <si>
    <t>ГОСТ 34028-2016</t>
  </si>
  <si>
    <t>ГОСТ 18599-2001</t>
  </si>
  <si>
    <t>ТУ 22.29.29-001-41959890-2019</t>
  </si>
  <si>
    <t>т</t>
  </si>
  <si>
    <t>м</t>
  </si>
  <si>
    <t>шт</t>
  </si>
  <si>
    <t xml:space="preserve">50х50х5 </t>
  </si>
  <si>
    <t xml:space="preserve">Ø14 </t>
  </si>
  <si>
    <t>А240</t>
  </si>
  <si>
    <t>32 SDR 6 - 10х2.5</t>
  </si>
  <si>
    <t>32 SDR 6 - 16х2.5</t>
  </si>
  <si>
    <t>ИК-100М</t>
  </si>
  <si>
    <t>ОКПД2 42.21.13.190 Поставка водоуловительной и водораспределительной системы для модернизации градирни станционной №2 филиала АО "Чукотэнерго" Анадырская ТЭЦ</t>
  </si>
  <si>
    <t>комплект РД</t>
  </si>
  <si>
    <t>ТХ.1</t>
  </si>
  <si>
    <t>ТХ.2</t>
  </si>
  <si>
    <t>арматура стальная</t>
  </si>
  <si>
    <t>болт</t>
  </si>
  <si>
    <t xml:space="preserve"> М20х100.096</t>
  </si>
  <si>
    <t>М16х70.096</t>
  </si>
  <si>
    <t>М24х125.096</t>
  </si>
  <si>
    <t>М20х90.096</t>
  </si>
  <si>
    <t>гайка</t>
  </si>
  <si>
    <t xml:space="preserve"> М 20.096</t>
  </si>
  <si>
    <t>М16.096</t>
  </si>
  <si>
    <t>М24.096</t>
  </si>
  <si>
    <t>М20.096</t>
  </si>
  <si>
    <t>заглушка</t>
  </si>
  <si>
    <t xml:space="preserve"> 09-100-1.6</t>
  </si>
  <si>
    <t>1-300-1.0</t>
  </si>
  <si>
    <t xml:space="preserve">заглушка </t>
  </si>
  <si>
    <t>14-150-1.6</t>
  </si>
  <si>
    <t>Задвижка клиновая</t>
  </si>
  <si>
    <t>30с41нж Ру16 Ду150</t>
  </si>
  <si>
    <t>круг металлический</t>
  </si>
  <si>
    <t xml:space="preserve">Ø16 </t>
  </si>
  <si>
    <t>Опора скользящая</t>
  </si>
  <si>
    <t>530 Т13.34</t>
  </si>
  <si>
    <t>325 Т13.24</t>
  </si>
  <si>
    <t>Отвод</t>
  </si>
  <si>
    <t xml:space="preserve"> 90-2-159х6</t>
  </si>
  <si>
    <t>переход</t>
  </si>
  <si>
    <t>500х300-2.5</t>
  </si>
  <si>
    <t>прокладка</t>
  </si>
  <si>
    <t>А-150-10 ПОН</t>
  </si>
  <si>
    <t xml:space="preserve"> А-100-10 ПОН</t>
  </si>
  <si>
    <t xml:space="preserve"> А-500-10 ПОН</t>
  </si>
  <si>
    <t xml:space="preserve"> А-300-10 ПОН</t>
  </si>
  <si>
    <t>Прокладка паронит</t>
  </si>
  <si>
    <t xml:space="preserve"> А-150 Ру (10-16)</t>
  </si>
  <si>
    <t>Саморез с шайбой</t>
  </si>
  <si>
    <t xml:space="preserve"> Ø6.3х25</t>
  </si>
  <si>
    <t xml:space="preserve">Сопло эвольвентное </t>
  </si>
  <si>
    <t>Ду40</t>
  </si>
  <si>
    <t>труба металлическая</t>
  </si>
  <si>
    <t xml:space="preserve">Ø108х4,5 </t>
  </si>
  <si>
    <t>Ø159х6</t>
  </si>
  <si>
    <t>Ø159х5</t>
  </si>
  <si>
    <t>уголок металлический</t>
  </si>
  <si>
    <t>100х8</t>
  </si>
  <si>
    <t>фланец</t>
  </si>
  <si>
    <t xml:space="preserve"> 150-10-01-1-В-IV-dв161</t>
  </si>
  <si>
    <t xml:space="preserve">фланец </t>
  </si>
  <si>
    <t>100-10-01-1-В-IV-dв110</t>
  </si>
  <si>
    <t>500-10-01-1-В-IV</t>
  </si>
  <si>
    <t>шайба</t>
  </si>
  <si>
    <t xml:space="preserve"> 20.096</t>
  </si>
  <si>
    <t xml:space="preserve"> 16.096</t>
  </si>
  <si>
    <t>24.096</t>
  </si>
  <si>
    <t>ГОСТ Р исо 4014-2013</t>
  </si>
  <si>
    <t>ГОСТ 20700-75</t>
  </si>
  <si>
    <t>ГОСТ iso 4032-2014</t>
  </si>
  <si>
    <t>ГОСТ 34 10.758-97</t>
  </si>
  <si>
    <t>АТК 24.200.02.90</t>
  </si>
  <si>
    <t>4.903-10 вып. 5</t>
  </si>
  <si>
    <t>ГОСТ 17375-2001</t>
  </si>
  <si>
    <t>ОСТ34-10-753-97</t>
  </si>
  <si>
    <t>ГОСТ 15180-86</t>
  </si>
  <si>
    <t>DIN 7337</t>
  </si>
  <si>
    <t>ТУ 6-51-000-97</t>
  </si>
  <si>
    <t>ГОСТ 10704-91</t>
  </si>
  <si>
    <t>ГОСТ 8590-93</t>
  </si>
  <si>
    <t>ГОСТ 33259-2015</t>
  </si>
  <si>
    <t>ГОСТ 11371-78</t>
  </si>
  <si>
    <t xml:space="preserve">уголок равнополочный </t>
  </si>
  <si>
    <t xml:space="preserve">Ø 89х7 </t>
  </si>
  <si>
    <t>Ø325х6</t>
  </si>
  <si>
    <t>Ø530х10</t>
  </si>
  <si>
    <t xml:space="preserve">решетник </t>
  </si>
  <si>
    <t>С235 по ГОСТ 27772-2021</t>
  </si>
  <si>
    <t>Ст3сп по ГОСТ 380-2005</t>
  </si>
  <si>
    <t>С 255 по ГОСТ 27772-2021</t>
  </si>
  <si>
    <t>300-10-01-1-В-IV</t>
  </si>
  <si>
    <t xml:space="preserve">труба ПЭ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</si>
</sst>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2">
    <xf numFmtId="0" fontId="0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164" fontId="8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</cellStyleXfs>
  <cellXfs count="56">
    <xf numFmtId="0" fontId="0" fillId="0" borderId="0" xfId="0"/>
    <xf numFmtId="0" fontId="2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0" fillId="0" borderId="0" xfId="2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2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</cellXfs>
  <cellStyles count="22">
    <cellStyle name="Обычный" xfId="0" builtinId="0"/>
    <cellStyle name="Обычный 10" xfId="12"/>
    <cellStyle name="Обычный 12" xfId="2"/>
    <cellStyle name="Обычный 17" xfId="3"/>
    <cellStyle name="Обычный 2" xfId="1"/>
    <cellStyle name="Обычный 2 2" xfId="4"/>
    <cellStyle name="Обычный 2 2 2" xfId="19"/>
    <cellStyle name="Обычный 2 2 3" xfId="13"/>
    <cellStyle name="Обычный 2 2 3 2" xfId="5"/>
    <cellStyle name="Обычный 2 3" xfId="14"/>
    <cellStyle name="Обычный 2 4" xfId="6"/>
    <cellStyle name="Обычный 3" xfId="7"/>
    <cellStyle name="Обычный 3 2" xfId="15"/>
    <cellStyle name="Обычный 3 2 2" xfId="8"/>
    <cellStyle name="Обычный 37" xfId="20"/>
    <cellStyle name="Обычный 4" xfId="16"/>
    <cellStyle name="Обычный 4 3" xfId="9"/>
    <cellStyle name="Обычный 43" xfId="21"/>
    <cellStyle name="Обычный 50" xfId="10"/>
    <cellStyle name="Обычный 51" xfId="11"/>
    <cellStyle name="Обычный 8" xfId="17"/>
    <cellStyle name="Финансовый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topLeftCell="A25" zoomScaleNormal="100" zoomScaleSheetLayoutView="100" workbookViewId="0">
      <selection activeCell="F35" sqref="F35"/>
    </sheetView>
  </sheetViews>
  <sheetFormatPr defaultColWidth="9.140625" defaultRowHeight="15.75" x14ac:dyDescent="0.25"/>
  <cols>
    <col min="1" max="1" width="4.5703125" style="2" customWidth="1"/>
    <col min="2" max="2" width="33" style="3" customWidth="1"/>
    <col min="3" max="3" width="25.85546875" style="4" customWidth="1"/>
    <col min="4" max="4" width="24.28515625" style="4" customWidth="1"/>
    <col min="5" max="5" width="14.28515625" style="4" customWidth="1"/>
    <col min="6" max="6" width="21.85546875" style="4" customWidth="1"/>
    <col min="7" max="7" width="9.140625" style="5" bestFit="1" customWidth="1"/>
    <col min="8" max="8" width="12.85546875" style="4" bestFit="1" customWidth="1"/>
    <col min="9" max="9" width="11.28515625" style="3" customWidth="1"/>
    <col min="10" max="10" width="13.28515625" style="3" customWidth="1"/>
    <col min="11" max="16384" width="9.140625" style="3"/>
  </cols>
  <sheetData>
    <row r="1" spans="1:9" x14ac:dyDescent="0.25">
      <c r="E1" s="5"/>
      <c r="F1" s="8" t="s">
        <v>13</v>
      </c>
      <c r="G1" s="8"/>
      <c r="H1" s="8"/>
    </row>
    <row r="2" spans="1:9" ht="18.75" x14ac:dyDescent="0.3">
      <c r="A2" s="47" t="s">
        <v>9</v>
      </c>
      <c r="B2" s="47"/>
      <c r="C2" s="47"/>
      <c r="D2" s="47"/>
      <c r="E2" s="47"/>
      <c r="F2" s="47"/>
      <c r="G2" s="47"/>
      <c r="H2" s="47"/>
    </row>
    <row r="3" spans="1:9" ht="43.5" customHeight="1" x14ac:dyDescent="0.25">
      <c r="A3" s="54" t="s">
        <v>30</v>
      </c>
      <c r="B3" s="54"/>
      <c r="C3" s="54"/>
      <c r="D3" s="54"/>
      <c r="E3" s="54"/>
      <c r="F3" s="54"/>
      <c r="G3" s="54"/>
      <c r="H3" s="54"/>
    </row>
    <row r="4" spans="1:9" x14ac:dyDescent="0.25">
      <c r="A4" s="48" t="s">
        <v>5</v>
      </c>
      <c r="B4" s="50" t="s">
        <v>2</v>
      </c>
      <c r="C4" s="52" t="s">
        <v>11</v>
      </c>
      <c r="D4" s="52" t="s">
        <v>10</v>
      </c>
      <c r="E4" s="52" t="s">
        <v>12</v>
      </c>
      <c r="F4" s="52" t="s">
        <v>4</v>
      </c>
      <c r="G4" s="50" t="s">
        <v>1</v>
      </c>
      <c r="H4" s="50" t="s">
        <v>0</v>
      </c>
      <c r="I4" s="46" t="s">
        <v>31</v>
      </c>
    </row>
    <row r="5" spans="1:9" s="1" customFormat="1" ht="29.25" customHeight="1" x14ac:dyDescent="0.25">
      <c r="A5" s="49"/>
      <c r="B5" s="51"/>
      <c r="C5" s="53"/>
      <c r="D5" s="53"/>
      <c r="E5" s="53"/>
      <c r="F5" s="53"/>
      <c r="G5" s="51"/>
      <c r="H5" s="51"/>
      <c r="I5" s="46"/>
    </row>
    <row r="6" spans="1:9" s="7" customFormat="1" ht="15" x14ac:dyDescent="0.25">
      <c r="A6" s="10" t="s">
        <v>3</v>
      </c>
      <c r="B6" s="19">
        <v>2</v>
      </c>
      <c r="C6" s="10" t="s">
        <v>6</v>
      </c>
      <c r="D6" s="19">
        <v>4</v>
      </c>
      <c r="E6" s="6" t="s">
        <v>7</v>
      </c>
      <c r="F6" s="19">
        <v>6</v>
      </c>
      <c r="G6" s="10" t="s">
        <v>8</v>
      </c>
      <c r="H6" s="19">
        <v>9</v>
      </c>
      <c r="I6" s="27" t="s">
        <v>32</v>
      </c>
    </row>
    <row r="7" spans="1:9" s="7" customFormat="1" ht="15" x14ac:dyDescent="0.25">
      <c r="A7" s="11">
        <v>1</v>
      </c>
      <c r="B7" s="11" t="s">
        <v>34</v>
      </c>
      <c r="C7" s="11" t="s">
        <v>25</v>
      </c>
      <c r="D7" s="20" t="s">
        <v>26</v>
      </c>
      <c r="E7" s="34" t="s">
        <v>16</v>
      </c>
      <c r="F7" s="21" t="s">
        <v>18</v>
      </c>
      <c r="G7" s="22" t="s">
        <v>21</v>
      </c>
      <c r="H7" s="28">
        <v>4.4000000000000004</v>
      </c>
      <c r="I7" s="35" t="s">
        <v>32</v>
      </c>
    </row>
    <row r="8" spans="1:9" s="7" customFormat="1" ht="20.25" customHeight="1" x14ac:dyDescent="0.25">
      <c r="A8" s="11">
        <v>2</v>
      </c>
      <c r="B8" s="22" t="s">
        <v>102</v>
      </c>
      <c r="C8" s="11" t="s">
        <v>24</v>
      </c>
      <c r="D8" s="20" t="s">
        <v>107</v>
      </c>
      <c r="E8" s="34" t="s">
        <v>16</v>
      </c>
      <c r="F8" s="21" t="s">
        <v>14</v>
      </c>
      <c r="G8" s="22" t="s">
        <v>21</v>
      </c>
      <c r="H8" s="28">
        <v>0.4</v>
      </c>
      <c r="I8" s="35" t="s">
        <v>32</v>
      </c>
    </row>
    <row r="9" spans="1:9" s="7" customFormat="1" ht="15" x14ac:dyDescent="0.25">
      <c r="A9" s="11">
        <v>3</v>
      </c>
      <c r="B9" s="11" t="s">
        <v>111</v>
      </c>
      <c r="C9" s="11" t="s">
        <v>27</v>
      </c>
      <c r="D9" s="18"/>
      <c r="E9" s="36" t="s">
        <v>16</v>
      </c>
      <c r="F9" s="12" t="s">
        <v>19</v>
      </c>
      <c r="G9" s="11" t="s">
        <v>22</v>
      </c>
      <c r="H9" s="29">
        <v>2737.9</v>
      </c>
      <c r="I9" s="35" t="s">
        <v>32</v>
      </c>
    </row>
    <row r="10" spans="1:9" s="7" customFormat="1" ht="15" x14ac:dyDescent="0.25">
      <c r="A10" s="11">
        <v>4</v>
      </c>
      <c r="B10" s="11" t="s">
        <v>111</v>
      </c>
      <c r="C10" s="11" t="s">
        <v>28</v>
      </c>
      <c r="D10" s="18"/>
      <c r="E10" s="36" t="s">
        <v>16</v>
      </c>
      <c r="F10" s="12" t="s">
        <v>19</v>
      </c>
      <c r="G10" s="11" t="s">
        <v>22</v>
      </c>
      <c r="H10" s="28">
        <v>1205.3</v>
      </c>
      <c r="I10" s="35" t="s">
        <v>32</v>
      </c>
    </row>
    <row r="11" spans="1:9" s="7" customFormat="1" ht="21.75" customHeight="1" x14ac:dyDescent="0.25">
      <c r="A11" s="23">
        <v>5</v>
      </c>
      <c r="B11" s="23" t="s">
        <v>106</v>
      </c>
      <c r="C11" s="26" t="s">
        <v>29</v>
      </c>
      <c r="D11" s="24"/>
      <c r="E11" s="37" t="s">
        <v>16</v>
      </c>
      <c r="F11" s="25" t="s">
        <v>20</v>
      </c>
      <c r="G11" s="23" t="s">
        <v>23</v>
      </c>
      <c r="H11" s="28">
        <v>7440</v>
      </c>
      <c r="I11" s="35" t="s">
        <v>32</v>
      </c>
    </row>
    <row r="12" spans="1:9" s="7" customFormat="1" ht="15" x14ac:dyDescent="0.25">
      <c r="A12" s="26">
        <v>6</v>
      </c>
      <c r="B12" s="38" t="s">
        <v>35</v>
      </c>
      <c r="C12" s="38" t="s">
        <v>36</v>
      </c>
      <c r="D12" s="38"/>
      <c r="E12" s="37" t="s">
        <v>16</v>
      </c>
      <c r="F12" s="38" t="s">
        <v>87</v>
      </c>
      <c r="G12" s="38" t="s">
        <v>23</v>
      </c>
      <c r="H12" s="39">
        <v>368</v>
      </c>
      <c r="I12" s="30" t="s">
        <v>33</v>
      </c>
    </row>
    <row r="13" spans="1:9" s="7" customFormat="1" ht="15" x14ac:dyDescent="0.25">
      <c r="A13" s="26">
        <v>7</v>
      </c>
      <c r="B13" s="38" t="s">
        <v>35</v>
      </c>
      <c r="C13" s="38" t="s">
        <v>37</v>
      </c>
      <c r="D13" s="38"/>
      <c r="E13" s="37" t="s">
        <v>16</v>
      </c>
      <c r="F13" s="38" t="s">
        <v>87</v>
      </c>
      <c r="G13" s="38" t="s">
        <v>23</v>
      </c>
      <c r="H13" s="40">
        <v>640</v>
      </c>
      <c r="I13" s="30" t="s">
        <v>33</v>
      </c>
    </row>
    <row r="14" spans="1:9" s="7" customFormat="1" ht="15" x14ac:dyDescent="0.25">
      <c r="A14" s="26">
        <v>8</v>
      </c>
      <c r="B14" s="38" t="s">
        <v>35</v>
      </c>
      <c r="C14" s="38" t="s">
        <v>38</v>
      </c>
      <c r="D14" s="38"/>
      <c r="E14" s="37" t="s">
        <v>16</v>
      </c>
      <c r="F14" s="38" t="s">
        <v>87</v>
      </c>
      <c r="G14" s="38" t="s">
        <v>23</v>
      </c>
      <c r="H14" s="40">
        <v>160</v>
      </c>
      <c r="I14" s="30" t="s">
        <v>33</v>
      </c>
    </row>
    <row r="15" spans="1:9" s="7" customFormat="1" ht="15" x14ac:dyDescent="0.25">
      <c r="A15" s="26">
        <v>9</v>
      </c>
      <c r="B15" s="38" t="s">
        <v>35</v>
      </c>
      <c r="C15" s="55" t="s">
        <v>39</v>
      </c>
      <c r="D15" s="38"/>
      <c r="E15" s="37" t="s">
        <v>16</v>
      </c>
      <c r="F15" s="38" t="s">
        <v>88</v>
      </c>
      <c r="G15" s="38" t="s">
        <v>23</v>
      </c>
      <c r="H15" s="42">
        <v>64</v>
      </c>
      <c r="I15" s="30" t="s">
        <v>33</v>
      </c>
    </row>
    <row r="16" spans="1:9" s="7" customFormat="1" ht="15" x14ac:dyDescent="0.25">
      <c r="A16" s="26">
        <v>10</v>
      </c>
      <c r="B16" s="38" t="s">
        <v>40</v>
      </c>
      <c r="C16" s="38" t="s">
        <v>41</v>
      </c>
      <c r="D16" s="38"/>
      <c r="E16" s="37" t="s">
        <v>16</v>
      </c>
      <c r="F16" s="38" t="s">
        <v>89</v>
      </c>
      <c r="G16" s="38" t="s">
        <v>23</v>
      </c>
      <c r="H16" s="40">
        <v>736</v>
      </c>
      <c r="I16" s="30" t="s">
        <v>33</v>
      </c>
    </row>
    <row r="17" spans="1:9" s="7" customFormat="1" ht="15" x14ac:dyDescent="0.25">
      <c r="A17" s="26">
        <v>11</v>
      </c>
      <c r="B17" s="38" t="s">
        <v>40</v>
      </c>
      <c r="C17" s="38" t="s">
        <v>42</v>
      </c>
      <c r="D17" s="38"/>
      <c r="E17" s="37" t="s">
        <v>16</v>
      </c>
      <c r="F17" s="38" t="s">
        <v>89</v>
      </c>
      <c r="G17" s="38" t="s">
        <v>23</v>
      </c>
      <c r="H17" s="40">
        <v>1440</v>
      </c>
      <c r="I17" s="30" t="s">
        <v>33</v>
      </c>
    </row>
    <row r="18" spans="1:9" s="7" customFormat="1" ht="15" x14ac:dyDescent="0.25">
      <c r="A18" s="26">
        <v>12</v>
      </c>
      <c r="B18" s="38" t="s">
        <v>40</v>
      </c>
      <c r="C18" s="38" t="s">
        <v>43</v>
      </c>
      <c r="D18" s="38"/>
      <c r="E18" s="37" t="s">
        <v>16</v>
      </c>
      <c r="F18" s="38" t="s">
        <v>89</v>
      </c>
      <c r="G18" s="38" t="s">
        <v>23</v>
      </c>
      <c r="H18" s="40">
        <v>320</v>
      </c>
      <c r="I18" s="30" t="s">
        <v>33</v>
      </c>
    </row>
    <row r="19" spans="1:9" s="7" customFormat="1" ht="15" x14ac:dyDescent="0.25">
      <c r="A19" s="26">
        <v>13</v>
      </c>
      <c r="B19" s="38" t="s">
        <v>40</v>
      </c>
      <c r="C19" s="38" t="s">
        <v>44</v>
      </c>
      <c r="D19" s="38"/>
      <c r="E19" s="37" t="s">
        <v>16</v>
      </c>
      <c r="F19" s="38" t="s">
        <v>88</v>
      </c>
      <c r="G19" s="38" t="s">
        <v>23</v>
      </c>
      <c r="H19" s="42">
        <v>64</v>
      </c>
      <c r="I19" s="30" t="s">
        <v>33</v>
      </c>
    </row>
    <row r="20" spans="1:9" s="7" customFormat="1" ht="15" x14ac:dyDescent="0.25">
      <c r="A20" s="26">
        <v>14</v>
      </c>
      <c r="B20" s="38" t="s">
        <v>45</v>
      </c>
      <c r="C20" s="38" t="s">
        <v>46</v>
      </c>
      <c r="D20" s="38"/>
      <c r="E20" s="37" t="s">
        <v>16</v>
      </c>
      <c r="F20" s="38" t="s">
        <v>90</v>
      </c>
      <c r="G20" s="38" t="s">
        <v>23</v>
      </c>
      <c r="H20" s="40">
        <v>160</v>
      </c>
      <c r="I20" s="30" t="s">
        <v>33</v>
      </c>
    </row>
    <row r="21" spans="1:9" s="7" customFormat="1" ht="15" x14ac:dyDescent="0.25">
      <c r="A21" s="26">
        <v>15</v>
      </c>
      <c r="B21" s="38" t="s">
        <v>45</v>
      </c>
      <c r="C21" s="38" t="s">
        <v>47</v>
      </c>
      <c r="D21" s="38"/>
      <c r="E21" s="37" t="s">
        <v>16</v>
      </c>
      <c r="F21" s="38" t="s">
        <v>91</v>
      </c>
      <c r="G21" s="38" t="s">
        <v>23</v>
      </c>
      <c r="H21" s="40">
        <v>4</v>
      </c>
      <c r="I21" s="30" t="s">
        <v>33</v>
      </c>
    </row>
    <row r="22" spans="1:9" s="7" customFormat="1" ht="15" x14ac:dyDescent="0.25">
      <c r="A22" s="26">
        <v>16</v>
      </c>
      <c r="B22" s="38" t="s">
        <v>48</v>
      </c>
      <c r="C22" s="38" t="s">
        <v>49</v>
      </c>
      <c r="D22" s="38"/>
      <c r="E22" s="37" t="s">
        <v>16</v>
      </c>
      <c r="F22" s="38" t="s">
        <v>90</v>
      </c>
      <c r="G22" s="38" t="s">
        <v>23</v>
      </c>
      <c r="H22" s="40">
        <v>184</v>
      </c>
      <c r="I22" s="30" t="s">
        <v>33</v>
      </c>
    </row>
    <row r="23" spans="1:9" s="7" customFormat="1" ht="15" x14ac:dyDescent="0.25">
      <c r="A23" s="26">
        <v>17</v>
      </c>
      <c r="B23" s="38" t="s">
        <v>50</v>
      </c>
      <c r="C23" s="38" t="s">
        <v>51</v>
      </c>
      <c r="D23" s="41"/>
      <c r="E23" s="37" t="s">
        <v>16</v>
      </c>
      <c r="F23" s="43"/>
      <c r="G23" s="38" t="s">
        <v>23</v>
      </c>
      <c r="H23" s="42">
        <v>4</v>
      </c>
      <c r="I23" s="30" t="s">
        <v>33</v>
      </c>
    </row>
    <row r="24" spans="1:9" s="7" customFormat="1" ht="15" x14ac:dyDescent="0.25">
      <c r="A24" s="26">
        <v>18</v>
      </c>
      <c r="B24" s="38" t="s">
        <v>52</v>
      </c>
      <c r="C24" s="38" t="s">
        <v>53</v>
      </c>
      <c r="D24" s="38" t="s">
        <v>108</v>
      </c>
      <c r="E24" s="37" t="s">
        <v>16</v>
      </c>
      <c r="F24" s="38" t="s">
        <v>15</v>
      </c>
      <c r="G24" s="38" t="s">
        <v>21</v>
      </c>
      <c r="H24" s="40">
        <f>296/1000</f>
        <v>0.29599999999999999</v>
      </c>
      <c r="I24" s="30" t="s">
        <v>33</v>
      </c>
    </row>
    <row r="25" spans="1:9" s="7" customFormat="1" ht="15" x14ac:dyDescent="0.25">
      <c r="A25" s="26">
        <v>19</v>
      </c>
      <c r="B25" s="38" t="s">
        <v>54</v>
      </c>
      <c r="C25" s="38" t="s">
        <v>55</v>
      </c>
      <c r="D25" s="38"/>
      <c r="E25" s="37" t="s">
        <v>16</v>
      </c>
      <c r="F25" s="38" t="s">
        <v>92</v>
      </c>
      <c r="G25" s="38" t="s">
        <v>23</v>
      </c>
      <c r="H25" s="40">
        <v>16</v>
      </c>
      <c r="I25" s="30" t="s">
        <v>33</v>
      </c>
    </row>
    <row r="26" spans="1:9" s="7" customFormat="1" ht="15" x14ac:dyDescent="0.25">
      <c r="A26" s="26">
        <v>20</v>
      </c>
      <c r="B26" s="38" t="s">
        <v>54</v>
      </c>
      <c r="C26" s="38" t="s">
        <v>56</v>
      </c>
      <c r="D26" s="38"/>
      <c r="E26" s="37" t="s">
        <v>16</v>
      </c>
      <c r="F26" s="38" t="s">
        <v>92</v>
      </c>
      <c r="G26" s="38" t="s">
        <v>23</v>
      </c>
      <c r="H26" s="40">
        <v>12</v>
      </c>
      <c r="I26" s="30" t="s">
        <v>33</v>
      </c>
    </row>
    <row r="27" spans="1:9" s="7" customFormat="1" ht="15" x14ac:dyDescent="0.25">
      <c r="A27" s="26">
        <v>21</v>
      </c>
      <c r="B27" s="38" t="s">
        <v>57</v>
      </c>
      <c r="C27" s="38" t="s">
        <v>58</v>
      </c>
      <c r="D27" s="38"/>
      <c r="E27" s="37" t="s">
        <v>16</v>
      </c>
      <c r="F27" s="38" t="s">
        <v>93</v>
      </c>
      <c r="G27" s="38" t="s">
        <v>23</v>
      </c>
      <c r="H27" s="42">
        <v>4</v>
      </c>
      <c r="I27" s="30" t="s">
        <v>33</v>
      </c>
    </row>
    <row r="28" spans="1:9" s="7" customFormat="1" ht="15" x14ac:dyDescent="0.25">
      <c r="A28" s="26">
        <v>22</v>
      </c>
      <c r="B28" s="38" t="s">
        <v>59</v>
      </c>
      <c r="C28" s="38" t="s">
        <v>60</v>
      </c>
      <c r="D28" s="38"/>
      <c r="E28" s="37" t="s">
        <v>16</v>
      </c>
      <c r="F28" s="38" t="s">
        <v>94</v>
      </c>
      <c r="G28" s="38" t="s">
        <v>23</v>
      </c>
      <c r="H28" s="40">
        <v>4</v>
      </c>
      <c r="I28" s="30" t="s">
        <v>33</v>
      </c>
    </row>
    <row r="29" spans="1:9" s="7" customFormat="1" ht="15" x14ac:dyDescent="0.25">
      <c r="A29" s="26">
        <v>23</v>
      </c>
      <c r="B29" s="38" t="s">
        <v>61</v>
      </c>
      <c r="C29" s="38" t="s">
        <v>62</v>
      </c>
      <c r="D29" s="38"/>
      <c r="E29" s="37" t="s">
        <v>16</v>
      </c>
      <c r="F29" s="38" t="s">
        <v>95</v>
      </c>
      <c r="G29" s="38" t="s">
        <v>23</v>
      </c>
      <c r="H29" s="40">
        <v>40</v>
      </c>
      <c r="I29" s="30" t="s">
        <v>33</v>
      </c>
    </row>
    <row r="30" spans="1:9" s="7" customFormat="1" ht="15" x14ac:dyDescent="0.25">
      <c r="A30" s="26">
        <v>24</v>
      </c>
      <c r="B30" s="38" t="s">
        <v>61</v>
      </c>
      <c r="C30" s="38" t="s">
        <v>63</v>
      </c>
      <c r="D30" s="38"/>
      <c r="E30" s="37" t="s">
        <v>16</v>
      </c>
      <c r="F30" s="38" t="s">
        <v>95</v>
      </c>
      <c r="G30" s="38" t="s">
        <v>23</v>
      </c>
      <c r="H30" s="40">
        <v>80</v>
      </c>
      <c r="I30" s="30" t="s">
        <v>33</v>
      </c>
    </row>
    <row r="31" spans="1:9" s="7" customFormat="1" ht="15" x14ac:dyDescent="0.25">
      <c r="A31" s="26">
        <v>25</v>
      </c>
      <c r="B31" s="38" t="s">
        <v>61</v>
      </c>
      <c r="C31" s="38" t="s">
        <v>64</v>
      </c>
      <c r="D31" s="38"/>
      <c r="E31" s="37" t="s">
        <v>16</v>
      </c>
      <c r="F31" s="38" t="s">
        <v>95</v>
      </c>
      <c r="G31" s="38" t="s">
        <v>23</v>
      </c>
      <c r="H31" s="40">
        <v>8</v>
      </c>
      <c r="I31" s="30" t="s">
        <v>33</v>
      </c>
    </row>
    <row r="32" spans="1:9" s="7" customFormat="1" ht="15" x14ac:dyDescent="0.25">
      <c r="A32" s="26">
        <v>26</v>
      </c>
      <c r="B32" s="38" t="s">
        <v>61</v>
      </c>
      <c r="C32" s="38" t="s">
        <v>65</v>
      </c>
      <c r="D32" s="38"/>
      <c r="E32" s="37" t="s">
        <v>16</v>
      </c>
      <c r="F32" s="38" t="s">
        <v>95</v>
      </c>
      <c r="G32" s="38" t="s">
        <v>23</v>
      </c>
      <c r="H32" s="40">
        <v>4</v>
      </c>
      <c r="I32" s="30" t="s">
        <v>33</v>
      </c>
    </row>
    <row r="33" spans="1:9" s="7" customFormat="1" ht="15" x14ac:dyDescent="0.25">
      <c r="A33" s="26">
        <v>27</v>
      </c>
      <c r="B33" s="38" t="s">
        <v>66</v>
      </c>
      <c r="C33" s="38" t="s">
        <v>67</v>
      </c>
      <c r="D33" s="38"/>
      <c r="E33" s="37" t="s">
        <v>16</v>
      </c>
      <c r="F33" s="38" t="s">
        <v>95</v>
      </c>
      <c r="G33" s="38" t="s">
        <v>23</v>
      </c>
      <c r="H33" s="42">
        <v>8</v>
      </c>
      <c r="I33" s="30" t="s">
        <v>33</v>
      </c>
    </row>
    <row r="34" spans="1:9" s="7" customFormat="1" ht="15" x14ac:dyDescent="0.25">
      <c r="A34" s="26">
        <v>28</v>
      </c>
      <c r="B34" s="38" t="s">
        <v>68</v>
      </c>
      <c r="C34" s="38" t="s">
        <v>69</v>
      </c>
      <c r="D34" s="38"/>
      <c r="E34" s="37" t="s">
        <v>16</v>
      </c>
      <c r="F34" s="38" t="s">
        <v>96</v>
      </c>
      <c r="G34" s="38" t="s">
        <v>23</v>
      </c>
      <c r="H34" s="42">
        <v>320</v>
      </c>
      <c r="I34" s="30" t="s">
        <v>33</v>
      </c>
    </row>
    <row r="35" spans="1:9" s="7" customFormat="1" ht="15" x14ac:dyDescent="0.25">
      <c r="A35" s="26">
        <v>29</v>
      </c>
      <c r="B35" s="38" t="s">
        <v>70</v>
      </c>
      <c r="C35" s="38" t="s">
        <v>71</v>
      </c>
      <c r="D35" s="38"/>
      <c r="E35" s="37" t="s">
        <v>16</v>
      </c>
      <c r="F35" s="55" t="s">
        <v>97</v>
      </c>
      <c r="G35" s="38" t="s">
        <v>23</v>
      </c>
      <c r="H35" s="42">
        <v>320</v>
      </c>
      <c r="I35" s="30" t="s">
        <v>33</v>
      </c>
    </row>
    <row r="36" spans="1:9" s="7" customFormat="1" ht="15" x14ac:dyDescent="0.25">
      <c r="A36" s="26">
        <v>30</v>
      </c>
      <c r="B36" s="38" t="s">
        <v>72</v>
      </c>
      <c r="C36" s="38" t="s">
        <v>73</v>
      </c>
      <c r="D36" s="38"/>
      <c r="E36" s="37" t="s">
        <v>16</v>
      </c>
      <c r="F36" s="38" t="s">
        <v>98</v>
      </c>
      <c r="G36" s="38" t="s">
        <v>21</v>
      </c>
      <c r="H36" s="40">
        <f>2432/1000</f>
        <v>2.4319999999999999</v>
      </c>
      <c r="I36" s="30" t="s">
        <v>33</v>
      </c>
    </row>
    <row r="37" spans="1:9" s="7" customFormat="1" ht="15" x14ac:dyDescent="0.25">
      <c r="A37" s="26">
        <v>31</v>
      </c>
      <c r="B37" s="38" t="s">
        <v>72</v>
      </c>
      <c r="C37" s="38" t="s">
        <v>103</v>
      </c>
      <c r="D37" s="38"/>
      <c r="E37" s="37" t="s">
        <v>16</v>
      </c>
      <c r="F37" s="38" t="s">
        <v>17</v>
      </c>
      <c r="G37" s="38" t="s">
        <v>21</v>
      </c>
      <c r="H37" s="45">
        <f>6549.44/1000</f>
        <v>6.5494399999999997</v>
      </c>
      <c r="I37" s="30" t="s">
        <v>33</v>
      </c>
    </row>
    <row r="38" spans="1:9" s="7" customFormat="1" ht="15" x14ac:dyDescent="0.25">
      <c r="A38" s="26">
        <v>32</v>
      </c>
      <c r="B38" s="44" t="s">
        <v>72</v>
      </c>
      <c r="C38" s="44" t="s">
        <v>74</v>
      </c>
      <c r="D38" s="44"/>
      <c r="E38" s="37" t="s">
        <v>16</v>
      </c>
      <c r="F38" s="44" t="s">
        <v>98</v>
      </c>
      <c r="G38" s="38" t="s">
        <v>21</v>
      </c>
      <c r="H38" s="45">
        <f>3411.84/1000</f>
        <v>3.4118400000000002</v>
      </c>
      <c r="I38" s="30" t="s">
        <v>33</v>
      </c>
    </row>
    <row r="39" spans="1:9" s="7" customFormat="1" ht="15" x14ac:dyDescent="0.25">
      <c r="A39" s="26">
        <v>33</v>
      </c>
      <c r="B39" s="38" t="s">
        <v>72</v>
      </c>
      <c r="C39" s="38" t="s">
        <v>104</v>
      </c>
      <c r="D39" s="38"/>
      <c r="E39" s="37" t="s">
        <v>16</v>
      </c>
      <c r="F39" s="38" t="s">
        <v>98</v>
      </c>
      <c r="G39" s="38" t="s">
        <v>21</v>
      </c>
      <c r="H39" s="45">
        <f>1644.84/1000</f>
        <v>1.6448399999999999</v>
      </c>
      <c r="I39" s="30" t="s">
        <v>33</v>
      </c>
    </row>
    <row r="40" spans="1:9" s="7" customFormat="1" ht="15" x14ac:dyDescent="0.25">
      <c r="A40" s="26">
        <v>34</v>
      </c>
      <c r="B40" s="38" t="s">
        <v>72</v>
      </c>
      <c r="C40" s="38" t="s">
        <v>105</v>
      </c>
      <c r="D40" s="38"/>
      <c r="E40" s="37" t="s">
        <v>16</v>
      </c>
      <c r="F40" s="38" t="s">
        <v>98</v>
      </c>
      <c r="G40" s="38" t="s">
        <v>21</v>
      </c>
      <c r="H40" s="45">
        <f>8419.92/1000</f>
        <v>8.4199199999999994</v>
      </c>
      <c r="I40" s="30" t="s">
        <v>33</v>
      </c>
    </row>
    <row r="41" spans="1:9" s="7" customFormat="1" ht="15" x14ac:dyDescent="0.25">
      <c r="A41" s="26">
        <v>35</v>
      </c>
      <c r="B41" s="38" t="s">
        <v>72</v>
      </c>
      <c r="C41" s="38" t="s">
        <v>75</v>
      </c>
      <c r="D41" s="38"/>
      <c r="E41" s="37" t="s">
        <v>16</v>
      </c>
      <c r="F41" s="38" t="s">
        <v>98</v>
      </c>
      <c r="G41" s="38" t="s">
        <v>21</v>
      </c>
      <c r="H41" s="45">
        <f>11.4/1000</f>
        <v>1.14E-2</v>
      </c>
      <c r="I41" s="30" t="s">
        <v>33</v>
      </c>
    </row>
    <row r="42" spans="1:9" s="7" customFormat="1" ht="15" x14ac:dyDescent="0.25">
      <c r="A42" s="26">
        <v>36</v>
      </c>
      <c r="B42" s="38" t="s">
        <v>76</v>
      </c>
      <c r="C42" s="38" t="s">
        <v>77</v>
      </c>
      <c r="D42" s="38" t="s">
        <v>109</v>
      </c>
      <c r="E42" s="37" t="s">
        <v>16</v>
      </c>
      <c r="F42" s="38" t="s">
        <v>99</v>
      </c>
      <c r="G42" s="38" t="s">
        <v>21</v>
      </c>
      <c r="H42" s="40">
        <f>80/1000</f>
        <v>0.08</v>
      </c>
      <c r="I42" s="30" t="s">
        <v>33</v>
      </c>
    </row>
    <row r="43" spans="1:9" s="7" customFormat="1" ht="15" x14ac:dyDescent="0.25">
      <c r="A43" s="26">
        <v>37</v>
      </c>
      <c r="B43" s="38" t="s">
        <v>78</v>
      </c>
      <c r="C43" s="38" t="s">
        <v>79</v>
      </c>
      <c r="D43" s="38"/>
      <c r="E43" s="37" t="s">
        <v>16</v>
      </c>
      <c r="F43" s="38" t="s">
        <v>100</v>
      </c>
      <c r="G43" s="38" t="s">
        <v>23</v>
      </c>
      <c r="H43" s="40">
        <v>48</v>
      </c>
      <c r="I43" s="30" t="s">
        <v>33</v>
      </c>
    </row>
    <row r="44" spans="1:9" s="7" customFormat="1" ht="15" x14ac:dyDescent="0.25">
      <c r="A44" s="26">
        <v>38</v>
      </c>
      <c r="B44" s="38" t="s">
        <v>80</v>
      </c>
      <c r="C44" s="38" t="s">
        <v>81</v>
      </c>
      <c r="D44" s="38"/>
      <c r="E44" s="37" t="s">
        <v>16</v>
      </c>
      <c r="F44" s="38" t="s">
        <v>100</v>
      </c>
      <c r="G44" s="38" t="s">
        <v>23</v>
      </c>
      <c r="H44" s="40">
        <v>160</v>
      </c>
      <c r="I44" s="30" t="s">
        <v>33</v>
      </c>
    </row>
    <row r="45" spans="1:9" s="7" customFormat="1" ht="15" x14ac:dyDescent="0.25">
      <c r="A45" s="26">
        <v>39</v>
      </c>
      <c r="B45" s="38" t="s">
        <v>80</v>
      </c>
      <c r="C45" s="38" t="s">
        <v>82</v>
      </c>
      <c r="D45" s="38"/>
      <c r="E45" s="37" t="s">
        <v>16</v>
      </c>
      <c r="F45" s="38" t="s">
        <v>100</v>
      </c>
      <c r="G45" s="38" t="s">
        <v>23</v>
      </c>
      <c r="H45" s="40">
        <v>4</v>
      </c>
      <c r="I45" s="30" t="s">
        <v>33</v>
      </c>
    </row>
    <row r="46" spans="1:9" s="7" customFormat="1" ht="15" x14ac:dyDescent="0.25">
      <c r="A46" s="26">
        <v>40</v>
      </c>
      <c r="B46" s="38" t="s">
        <v>80</v>
      </c>
      <c r="C46" s="38" t="s">
        <v>110</v>
      </c>
      <c r="D46" s="38"/>
      <c r="E46" s="37" t="s">
        <v>16</v>
      </c>
      <c r="F46" s="38" t="s">
        <v>100</v>
      </c>
      <c r="G46" s="38" t="s">
        <v>23</v>
      </c>
      <c r="H46" s="40">
        <v>24</v>
      </c>
      <c r="I46" s="30" t="s">
        <v>33</v>
      </c>
    </row>
    <row r="47" spans="1:9" s="7" customFormat="1" ht="15" x14ac:dyDescent="0.25">
      <c r="A47" s="26">
        <v>41</v>
      </c>
      <c r="B47" s="38" t="s">
        <v>83</v>
      </c>
      <c r="C47" s="38" t="s">
        <v>84</v>
      </c>
      <c r="D47" s="38"/>
      <c r="E47" s="37" t="s">
        <v>16</v>
      </c>
      <c r="F47" s="38" t="s">
        <v>101</v>
      </c>
      <c r="G47" s="38" t="s">
        <v>23</v>
      </c>
      <c r="H47" s="40">
        <v>736</v>
      </c>
      <c r="I47" s="30" t="s">
        <v>33</v>
      </c>
    </row>
    <row r="48" spans="1:9" s="7" customFormat="1" ht="15" x14ac:dyDescent="0.25">
      <c r="A48" s="26">
        <v>42</v>
      </c>
      <c r="B48" s="38" t="s">
        <v>83</v>
      </c>
      <c r="C48" s="38" t="s">
        <v>85</v>
      </c>
      <c r="D48" s="38"/>
      <c r="E48" s="37" t="s">
        <v>16</v>
      </c>
      <c r="F48" s="38" t="s">
        <v>101</v>
      </c>
      <c r="G48" s="38" t="s">
        <v>23</v>
      </c>
      <c r="H48" s="40">
        <v>1360</v>
      </c>
      <c r="I48" s="30" t="s">
        <v>33</v>
      </c>
    </row>
    <row r="49" spans="1:9" s="7" customFormat="1" ht="15" x14ac:dyDescent="0.25">
      <c r="A49" s="26">
        <v>43</v>
      </c>
      <c r="B49" s="38" t="s">
        <v>83</v>
      </c>
      <c r="C49" s="38" t="s">
        <v>86</v>
      </c>
      <c r="D49" s="38"/>
      <c r="E49" s="37" t="s">
        <v>16</v>
      </c>
      <c r="F49" s="38" t="s">
        <v>101</v>
      </c>
      <c r="G49" s="38" t="s">
        <v>23</v>
      </c>
      <c r="H49" s="40">
        <v>320</v>
      </c>
      <c r="I49" s="30" t="s">
        <v>33</v>
      </c>
    </row>
    <row r="50" spans="1:9" s="7" customFormat="1" ht="15" x14ac:dyDescent="0.25">
      <c r="A50" s="30">
        <v>44</v>
      </c>
      <c r="B50" s="38" t="s">
        <v>83</v>
      </c>
      <c r="C50" s="38" t="s">
        <v>44</v>
      </c>
      <c r="D50" s="38"/>
      <c r="E50" s="36" t="s">
        <v>16</v>
      </c>
      <c r="F50" s="38" t="s">
        <v>88</v>
      </c>
      <c r="G50" s="38" t="s">
        <v>23</v>
      </c>
      <c r="H50" s="42">
        <v>64</v>
      </c>
      <c r="I50" s="30" t="s">
        <v>33</v>
      </c>
    </row>
    <row r="51" spans="1:9" s="7" customFormat="1" x14ac:dyDescent="0.25">
      <c r="A51" s="9"/>
      <c r="B51" s="13"/>
      <c r="C51" s="14"/>
      <c r="D51" s="9"/>
      <c r="E51" s="9"/>
      <c r="F51" s="9"/>
      <c r="G51" s="9"/>
      <c r="H51" s="9"/>
      <c r="I51" s="31"/>
    </row>
    <row r="52" spans="1:9" s="7" customFormat="1" x14ac:dyDescent="0.25">
      <c r="A52" s="9"/>
      <c r="B52" s="13"/>
      <c r="C52" s="14"/>
      <c r="D52" s="9"/>
      <c r="E52" s="9"/>
      <c r="F52" s="9"/>
      <c r="G52" s="9"/>
      <c r="H52" s="9"/>
      <c r="I52" s="31"/>
    </row>
    <row r="53" spans="1:9" ht="21.75" customHeight="1" x14ac:dyDescent="0.25">
      <c r="A53" s="9"/>
      <c r="B53" s="13"/>
      <c r="C53" s="14"/>
      <c r="D53" s="9"/>
      <c r="E53" s="9"/>
      <c r="F53" s="9"/>
      <c r="G53" s="9"/>
      <c r="H53" s="9"/>
      <c r="I53" s="15"/>
    </row>
    <row r="54" spans="1:9" ht="21.75" customHeight="1" x14ac:dyDescent="0.25">
      <c r="A54" s="33"/>
      <c r="B54" s="32"/>
      <c r="C54" s="14"/>
      <c r="D54" s="16"/>
      <c r="E54" s="16"/>
      <c r="F54" s="16"/>
      <c r="G54" s="17"/>
      <c r="H54" s="16"/>
      <c r="I54" s="15"/>
    </row>
    <row r="55" spans="1:9" x14ac:dyDescent="0.25">
      <c r="B55" s="15"/>
      <c r="C55" s="16"/>
      <c r="D55" s="16"/>
      <c r="E55" s="16"/>
      <c r="F55" s="16"/>
      <c r="G55" s="17"/>
      <c r="H55" s="16"/>
    </row>
  </sheetData>
  <sortState ref="A3:P382">
    <sortCondition descending="1" ref="I3:I382"/>
  </sortState>
  <mergeCells count="11">
    <mergeCell ref="I4:I5"/>
    <mergeCell ref="A2:H2"/>
    <mergeCell ref="A4:A5"/>
    <mergeCell ref="B4:B5"/>
    <mergeCell ref="C4:C5"/>
    <mergeCell ref="D4:D5"/>
    <mergeCell ref="E4:E5"/>
    <mergeCell ref="F4:F5"/>
    <mergeCell ref="G4:G5"/>
    <mergeCell ref="H4:H5"/>
    <mergeCell ref="A3:H3"/>
  </mergeCells>
  <pageMargins left="0.31496062992125984" right="0.31496062992125984" top="0.15748031496062992" bottom="0.15748031496062992" header="0" footer="0"/>
  <pageSetup paperSize="9" scale="89" fitToHeight="0" orientation="landscape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ВУ и ВР</vt:lpstr>
      <vt:lpstr>'ВУ и ВР'!Область_печати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Рахматуллин Ринат Рафкатович</cp:lastModifiedBy>
  <cp:lastPrinted>2026-01-22T23:57:20Z</cp:lastPrinted>
  <dcterms:created xsi:type="dcterms:W3CDTF">2023-02-13T03:15:07Z</dcterms:created>
  <dcterms:modified xsi:type="dcterms:W3CDTF">2026-06-16T02:38:44Z</dcterms:modified>
</cp:coreProperties>
</file>